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Report format" sheetId="1" r:id="rId5"/>
    <sheet name="Database format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<sst xmlns="http://schemas.openxmlformats.org/spreadsheetml/2006/main" uniqueCount="153">
  <si>
    <t># This multiple-table data format is designed both for spreadsheet use and for importing into Spendlab.org.</t>
  </si>
  <si>
    <t># If you need a format that is easier to generate from database queries, see the other sheet in this file.</t>
  </si>
  <si>
    <t># Complete documentation with many more examples and alternatives:</t>
  </si>
  <si>
    <t># https://spendlab.org/docs/import.html</t>
  </si>
  <si>
    <t># General instructions:</t>
  </si>
  <si>
    <t># If columns are omitted or fields left blank, the importer will use default values such as 0% indirect rate and $60,000 salary.</t>
  </si>
  <si>
    <t># Rows that start with a “#” sign (like this one) are ignored by the data importer.</t>
  </si>
  <si>
    <t># Each table must be separated from other tables by a row that contains one or more hyphens.</t>
  </si>
  <si>
    <t># All tables are optional. When importing into Spendlab.org, you can copy and paste the whole sheet or just a subset of tables.</t>
  </si>
  <si>
    <t># The tables included in this template were recommended by the community, but any supported layout can be used for any subset of data.</t>
  </si>
  <si>
    <t># Value formatting instructions:</t>
  </si>
  <si>
    <t># Keywords (shown in italics below) can use upper or lower case, but must be spelled exactly as shown. The importer does NOT use AI or inexact matching.</t>
  </si>
  <si>
    <t># Monetary values (e.g. $100) include direct costs only unless otherwise specified. Currency symbols are allowed but ignored (no currency conversions).</t>
  </si>
  <si>
    <t># Rate values must be formatted as a percentage of 100. For example, use “50%” rather than “0.5”.</t>
  </si>
  <si>
    <t># Dates can use any common standard, but we recommend non-ambiguous formats such as “2025-12-01” or “Dec 1, 2025”.</t>
  </si>
  <si>
    <t># File-wide settings</t>
  </si>
  <si>
    <t>File Setting</t>
  </si>
  <si>
    <t>Value</t>
  </si>
  <si>
    <t>File name</t>
  </si>
  <si>
    <t>Sample Budget (as of July 1, 2025)</t>
  </si>
  <si>
    <t>Time step</t>
  </si>
  <si>
    <t>month</t>
  </si>
  <si>
    <t>Currency symbol</t>
  </si>
  <si>
    <t>$</t>
  </si>
  <si>
    <t>-</t>
  </si>
  <si>
    <t># FUNDING SOURCES &amp; BUDGETED AMOUNTS #####</t>
  </si>
  <si>
    <t># Funding sources without budget periods</t>
  </si>
  <si>
    <t>Funding source</t>
  </si>
  <si>
    <t>Indirect rate</t>
  </si>
  <si>
    <t>Startup Funds</t>
  </si>
  <si>
    <t>none</t>
  </si>
  <si>
    <t># Funding source with budget periods</t>
  </si>
  <si>
    <t># Date headers specify the budget period start date for a column, and the end date of the previous column (if any).</t>
  </si>
  <si>
    <t>Indirect rate definition</t>
  </si>
  <si>
    <t>Category</t>
  </si>
  <si>
    <t>Attribute</t>
  </si>
  <si>
    <t>NIH grant (304-551)</t>
  </si>
  <si>
    <t>Federal indirect rate</t>
  </si>
  <si>
    <t>Total</t>
  </si>
  <si>
    <t>Total including indirects</t>
  </si>
  <si>
    <t>Supplies</t>
  </si>
  <si>
    <t>Total direct costs</t>
  </si>
  <si>
    <t>Human Subjects</t>
  </si>
  <si>
    <t># Funding source with budget periods and optional customized attributes</t>
  </si>
  <si>
    <t>Carry over balances</t>
  </si>
  <si>
    <t>Color</t>
  </si>
  <si>
    <t>End date</t>
  </si>
  <si>
    <t>Smith Foundation</t>
  </si>
  <si>
    <t>No</t>
  </si>
  <si>
    <t>Light Purple</t>
  </si>
  <si>
    <t># Externally managed funding sources (to allocate effort without tracking the balance over time)</t>
  </si>
  <si>
    <t>External funding source</t>
  </si>
  <si>
    <t>TA</t>
  </si>
  <si>
    <t>Fellowship</t>
  </si>
  <si>
    <t># ACTUALS #####</t>
  </si>
  <si>
    <t># Funding sources: actual balance history</t>
  </si>
  <si>
    <t># Balances represent the total funds that have not yet been spent as of each date, including any encumbered commitments.</t>
  </si>
  <si>
    <t># Balances do NOT include funds from future budget periods that have not yet become available.</t>
  </si>
  <si>
    <t>Balance including indirects</t>
  </si>
  <si>
    <t># People: expense details (salary, fringe, other)</t>
  </si>
  <si>
    <t># Date columns specify the start date for values in the column, and the end date for values in the previous column.</t>
  </si>
  <si>
    <t>Person</t>
  </si>
  <si>
    <t>Recurring interval</t>
  </si>
  <si>
    <t>Anna</t>
  </si>
  <si>
    <t>Salary</t>
  </si>
  <si>
    <t>year</t>
  </si>
  <si>
    <t>Fringe rate</t>
  </si>
  <si>
    <t>Jose</t>
  </si>
  <si>
    <t>Grad student salary</t>
  </si>
  <si>
    <t>Grad student fringe rate</t>
  </si>
  <si>
    <t>Tuition</t>
  </si>
  <si>
    <t>Grad student tuition</t>
  </si>
  <si>
    <t>Hari</t>
  </si>
  <si>
    <t>Undergrad hourly</t>
  </si>
  <si>
    <t># People: effort allocation to funding sources</t>
  </si>
  <si>
    <t># Set “Split” to allocate effort across one or more funding sources (should sum to 100% in each time period)</t>
  </si>
  <si>
    <t># Set “Rate” to represent part-time employment (default if omitted is 100% = full-time)</t>
  </si>
  <si>
    <t># Set “Hours” to represent hourly employment</t>
  </si>
  <si>
    <t># Set a “Note” to add a sticky on the timeline with any freeform text</t>
  </si>
  <si>
    <t>2025-01-01</t>
  </si>
  <si>
    <t>2025-02-01</t>
  </si>
  <si>
    <t>2025-03-01</t>
  </si>
  <si>
    <t>2025-04-01</t>
  </si>
  <si>
    <t>2025-05-01</t>
  </si>
  <si>
    <t>Split</t>
  </si>
  <si>
    <t>NIH grant</t>
  </si>
  <si>
    <t>Note</t>
  </si>
  <si>
    <t>Part-time family leave</t>
  </si>
  <si>
    <t>Returns full time Monday March 5</t>
  </si>
  <si>
    <t>Rate</t>
  </si>
  <si>
    <t>Startup funds</t>
  </si>
  <si>
    <t>Unassigned</t>
  </si>
  <si>
    <t>Hours</t>
  </si>
  <si>
    <t># Supplies: actual expenses (aggregated by time period)</t>
  </si>
  <si>
    <t># Equipment and other expenses (aggregated by time period)</t>
  </si>
  <si>
    <t>Name</t>
  </si>
  <si>
    <t>Period start</t>
  </si>
  <si>
    <t>Equipment</t>
  </si>
  <si>
    <t>Plasma treater</t>
  </si>
  <si>
    <t>CNC mill</t>
  </si>
  <si>
    <t>Travel</t>
  </si>
  <si>
    <t>Gordon Conference</t>
  </si>
  <si>
    <t>Service Contracts</t>
  </si>
  <si>
    <t>ZentroLab</t>
  </si>
  <si>
    <t>Other</t>
  </si>
  <si>
    <t>Biosafety cabinet certifications</t>
  </si>
  <si>
    <t># Definitions with costs &amp; rates that can vary over time</t>
  </si>
  <si>
    <t>Currency definition</t>
  </si>
  <si>
    <t>hour</t>
  </si>
  <si>
    <t>Rate definition</t>
  </si>
  <si>
    <t>Faculty fringe rate</t>
  </si>
  <si>
    <t>Post-doc fringe rate</t>
  </si>
  <si>
    <t># Definition with intermittent costs applied only during the dates specified</t>
  </si>
  <si>
    <t>2025-06-01</t>
  </si>
  <si>
    <t>2025-09-01</t>
  </si>
  <si>
    <t>2025-12-01</t>
  </si>
  <si>
    <t># This single-table data format is easy to construct from database queries. It is a good choice if the data is for import only.</t>
  </si>
  <si>
    <t># If your data report will sometimes be viewed by end users directly, see the other sheet in this file for a more human readable format.</t>
  </si>
  <si>
    <t># All rows are optional. You can decide what subset of data to import.</t>
  </si>
  <si>
    <t># Keywords (shown in italics below) can use upper or lower case, but must be spelled exactly as shown (the importer does not use AI or inexact matching).</t>
  </si>
  <si>
    <t># True/false values also accept “yes”/“no” and other common representations.</t>
  </si>
  <si>
    <t>Period Start</t>
  </si>
  <si>
    <t>Period End</t>
  </si>
  <si>
    <t>File</t>
  </si>
  <si>
    <t>Settings</t>
  </si>
  <si>
    <t>half month</t>
  </si>
  <si>
    <t># Funding sources with budget periods and optional details</t>
  </si>
  <si>
    <t># (If you include an account code in the name e.g. “(304-551)”, you can optionally use only that number for allocations in the “Source” column.)</t>
  </si>
  <si>
    <t># (If you want to ignore indirect rates, set “none” or “ignore”.)</t>
  </si>
  <si>
    <t>2028-08-15</t>
  </si>
  <si>
    <t>false</t>
  </si>
  <si>
    <t># Externally managed funding sources (to allocate effort without tracking a balance)</t>
  </si>
  <si>
    <t># Category budget periods (can be overridden by actuals below)</t>
  </si>
  <si>
    <t># (“per month” here defines the cost values as repeating each month within the date range specified)</t>
  </si>
  <si>
    <t>NIH project (304-551)</t>
  </si>
  <si>
    <t>per month</t>
  </si>
  <si>
    <t>304-551</t>
  </si>
  <si>
    <t>Asthma project</t>
  </si>
  <si>
    <t># (If you have specified an indirect rate, each balance represents the total funds remaining including direct and indirect costs.)</t>
  </si>
  <si>
    <t>People</t>
  </si>
  <si>
    <t>per year</t>
  </si>
  <si>
    <t>Salary definition</t>
  </si>
  <si>
    <t>Fringe rate definition</t>
  </si>
  <si>
    <t># Set “Rate” to represent part-time employment (default is 100% = full-time)</t>
  </si>
  <si>
    <t>Returns full time Monday May 5</t>
  </si>
  <si>
    <t># (“Rate” can be omitted for a person if they are always working full-time = 100%)</t>
  </si>
  <si>
    <t># All other expense types (budgeted and/or actual; aggregated by time period)</t>
  </si>
  <si>
    <t># (“Add indirects” is Yes by default except for Equipment rows)</t>
  </si>
  <si>
    <t>Add indirects</t>
  </si>
  <si>
    <t># Definitions (can be referenced by other rows)</t>
  </si>
  <si>
    <t># (“Yearly increase” only applies to time periods after those specified. Default is 0%.)</t>
  </si>
  <si>
    <t>Yearly increase</t>
  </si>
  <si>
    <t>per hour</t>
  </si>
</sst>
</file>

<file path=xl/styles.xml><?xml version="1.0" encoding="utf-8"?>
<styleSheet xmlns="http://schemas.openxmlformats.org/spreadsheetml/2006/main">
  <numFmts count="9">
    <numFmt numFmtId="0" formatCode="General"/>
    <numFmt numFmtId="59" formatCode="mmm d, yyyy"/>
    <numFmt numFmtId="60" formatCode="&quot;$&quot;#,##0"/>
    <numFmt numFmtId="61" formatCode="0.0%"/>
    <numFmt numFmtId="62" formatCode="yyyy-mm-dd"/>
    <numFmt numFmtId="63" formatCode="&quot;$&quot;0.00"/>
    <numFmt numFmtId="64" formatCode="0.0#%"/>
    <numFmt numFmtId="65" formatCode="yyyy-mm-dd h:mm&quot; &quot;AM/PM"/>
    <numFmt numFmtId="66" formatCode="yyyy-m-d"/>
  </numFmts>
  <fonts count="5">
    <font>
      <sz val="10"/>
      <color indexed="8"/>
      <name val="Helvetica Neue"/>
    </font>
    <font>
      <sz val="12"/>
      <color indexed="8"/>
      <name val="Helvetica Neue"/>
    </font>
    <font>
      <b val="1"/>
      <sz val="12"/>
      <color indexed="8"/>
      <name val="Helvetica Neue"/>
    </font>
    <font>
      <sz val="10"/>
      <color indexed="9"/>
      <name val="Helvetica Neue"/>
    </font>
    <font>
      <i val="1"/>
      <sz val="10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11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40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borderId="1" applyNumberFormat="1" applyFont="1" applyFill="0" applyBorder="1" applyAlignment="1" applyProtection="0">
      <alignment vertical="top"/>
    </xf>
    <xf numFmtId="0" fontId="0" borderId="1" applyNumberFormat="0" applyFont="1" applyFill="0" applyBorder="1" applyAlignment="1" applyProtection="0">
      <alignment vertical="top" wrapText="1"/>
    </xf>
    <xf numFmtId="0" fontId="4" borderId="1" applyNumberFormat="0" applyFont="1" applyFill="0" applyBorder="1" applyAlignment="1" applyProtection="0">
      <alignment vertical="top" wrapText="1"/>
    </xf>
    <xf numFmtId="0" fontId="3" borderId="1" applyNumberFormat="0" applyFont="1" applyFill="0" applyBorder="1" applyAlignment="1" applyProtection="0">
      <alignment vertical="top"/>
    </xf>
    <xf numFmtId="49" fontId="4" fillId="2" borderId="1" applyNumberFormat="1" applyFont="1" applyFill="1" applyBorder="1" applyAlignment="1" applyProtection="0">
      <alignment vertical="top" wrapText="1"/>
    </xf>
    <xf numFmtId="49" fontId="4" borderId="1" applyNumberFormat="1" applyFont="1" applyFill="0" applyBorder="1" applyAlignment="1" applyProtection="0">
      <alignment vertical="top" wrapText="1"/>
    </xf>
    <xf numFmtId="49" fontId="0" borderId="1" applyNumberFormat="1" applyFont="1" applyFill="0" applyBorder="1" applyAlignment="1" applyProtection="0">
      <alignment horizontal="right" vertical="top" wrapText="1"/>
    </xf>
    <xf numFmtId="49" fontId="4" borderId="1" applyNumberFormat="1" applyFont="1" applyFill="0" applyBorder="1" applyAlignment="1" applyProtection="0">
      <alignment horizontal="right" vertical="top" wrapText="1"/>
    </xf>
    <xf numFmtId="49" fontId="0" borderId="1" applyNumberFormat="1" applyFont="1" applyFill="0" applyBorder="1" applyAlignment="1" applyProtection="0">
      <alignment vertical="top" wrapText="1"/>
    </xf>
    <xf numFmtId="59" fontId="0" fillId="2" borderId="1" applyNumberFormat="1" applyFont="1" applyFill="1" applyBorder="1" applyAlignment="1" applyProtection="0">
      <alignment vertical="top" wrapText="1"/>
    </xf>
    <xf numFmtId="49" fontId="0" borderId="1" applyNumberFormat="1" applyFont="1" applyFill="0" applyBorder="1" applyAlignment="1" applyProtection="0">
      <alignment horizontal="left" vertical="top" wrapText="1"/>
    </xf>
    <xf numFmtId="60" fontId="0" borderId="1" applyNumberFormat="1" applyFont="1" applyFill="0" applyBorder="1" applyAlignment="1" applyProtection="0">
      <alignment vertical="top" wrapText="1"/>
    </xf>
    <xf numFmtId="61" fontId="0" borderId="1" applyNumberFormat="1" applyFont="1" applyFill="0" applyBorder="1" applyAlignment="1" applyProtection="0">
      <alignment horizontal="left" vertical="top" wrapText="1"/>
    </xf>
    <xf numFmtId="49" fontId="4" borderId="1" applyNumberFormat="1" applyFont="1" applyFill="0" applyBorder="1" applyAlignment="1" applyProtection="0">
      <alignment horizontal="left" vertical="top" wrapText="1"/>
    </xf>
    <xf numFmtId="59" fontId="0" borderId="1" applyNumberFormat="1" applyFont="1" applyFill="0" applyBorder="1" applyAlignment="1" applyProtection="0">
      <alignment horizontal="left" vertical="top" wrapText="1"/>
    </xf>
    <xf numFmtId="0" fontId="0" borderId="1" applyNumberFormat="0" applyFont="1" applyFill="0" applyBorder="1" applyAlignment="1" applyProtection="0">
      <alignment vertical="top"/>
    </xf>
    <xf numFmtId="0" fontId="3" borderId="1" applyNumberFormat="0" applyFont="1" applyFill="0" applyBorder="1" applyAlignment="1" applyProtection="0">
      <alignment vertical="top" wrapText="1"/>
    </xf>
    <xf numFmtId="62" fontId="0" fillId="2" borderId="1" applyNumberFormat="1" applyFont="1" applyFill="1" applyBorder="1" applyAlignment="1" applyProtection="0">
      <alignment vertical="top" wrapText="1"/>
    </xf>
    <xf numFmtId="61" fontId="0" borderId="1" applyNumberFormat="1" applyFont="1" applyFill="0" applyBorder="1" applyAlignment="1" applyProtection="0">
      <alignment vertical="top" wrapText="1"/>
    </xf>
    <xf numFmtId="63" fontId="0" borderId="1" applyNumberFormat="1" applyFont="1" applyFill="0" applyBorder="1" applyAlignment="1" applyProtection="0">
      <alignment vertical="top" wrapText="1"/>
    </xf>
    <xf numFmtId="49" fontId="0" fillId="2" borderId="1" applyNumberFormat="1" applyFont="1" applyFill="1" applyBorder="1" applyAlignment="1" applyProtection="0">
      <alignment vertical="top" wrapText="1"/>
    </xf>
    <xf numFmtId="9" fontId="0" borderId="1" applyNumberFormat="1" applyFont="1" applyFill="0" applyBorder="1" applyAlignment="1" applyProtection="0">
      <alignment vertical="top" wrapText="1"/>
    </xf>
    <xf numFmtId="0" fontId="0" borderId="1" applyNumberFormat="0" applyFont="1" applyFill="0" applyBorder="1" applyAlignment="1" applyProtection="0">
      <alignment horizontal="right" vertical="top" wrapText="1"/>
    </xf>
    <xf numFmtId="64" fontId="0" borderId="1" applyNumberFormat="1" applyFont="1" applyFill="0" applyBorder="1" applyAlignment="1" applyProtection="0">
      <alignment vertical="top" wrapText="1"/>
    </xf>
    <xf numFmtId="0" fontId="0" borderId="1" applyNumberFormat="1" applyFont="1" applyFill="0" applyBorder="1" applyAlignment="1" applyProtection="0">
      <alignment vertical="top" wrapText="1"/>
    </xf>
    <xf numFmtId="0" fontId="4" borderId="1" applyNumberFormat="0" applyFont="1" applyFill="0" applyBorder="1" applyAlignment="1" applyProtection="0">
      <alignment vertical="top"/>
    </xf>
    <xf numFmtId="62" fontId="0" borderId="1" applyNumberFormat="1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65" fontId="0" borderId="1" applyNumberFormat="1" applyFont="1" applyFill="0" applyBorder="1" applyAlignment="1" applyProtection="0">
      <alignment horizontal="left" vertical="top" wrapText="1"/>
    </xf>
    <xf numFmtId="49" fontId="4" fillId="2" borderId="1" applyNumberFormat="1" applyFont="1" applyFill="1" applyBorder="1" applyAlignment="1" applyProtection="0">
      <alignment horizontal="left" vertical="top" wrapText="1"/>
    </xf>
    <xf numFmtId="62" fontId="0" borderId="1" applyNumberFormat="1" applyFont="1" applyFill="0" applyBorder="1" applyAlignment="1" applyProtection="0">
      <alignment horizontal="left" vertical="top" wrapText="1"/>
    </xf>
    <xf numFmtId="61" fontId="0" borderId="1" applyNumberFormat="1" applyFont="1" applyFill="0" applyBorder="1" applyAlignment="1" applyProtection="0">
      <alignment horizontal="right" vertical="top" wrapText="1"/>
    </xf>
    <xf numFmtId="62" fontId="0" borderId="1" applyNumberFormat="1" applyFont="1" applyFill="0" applyBorder="1" applyAlignment="1" applyProtection="0">
      <alignment horizontal="right" vertical="top" wrapText="1"/>
    </xf>
    <xf numFmtId="66" fontId="0" borderId="1" applyNumberFormat="1" applyFont="1" applyFill="0" applyBorder="1" applyAlignment="1" applyProtection="0">
      <alignment horizontal="right" vertical="top" wrapText="1"/>
    </xf>
    <xf numFmtId="0" fontId="4" borderId="1" applyNumberFormat="0" applyFont="1" applyFill="0" applyBorder="1" applyAlignment="1" applyProtection="0">
      <alignment horizontal="right" vertical="top" wrapText="1"/>
    </xf>
    <xf numFmtId="0" fontId="0" borderId="1" applyNumberFormat="1" applyFont="1" applyFill="0" applyBorder="1" applyAlignment="1" applyProtection="0">
      <alignment horizontal="right" vertical="top" wrapText="1"/>
    </xf>
    <xf numFmtId="9" fontId="0" borderId="1" applyNumberFormat="1" applyFont="1" applyFill="0" applyBorder="1" applyAlignment="1" applyProtection="0">
      <alignment horizontal="right" vertical="top" wrapText="1"/>
    </xf>
    <xf numFmtId="10" fontId="0" borderId="1" applyNumberFormat="1" applyFont="1" applyFill="0" applyBorder="1" applyAlignment="1" applyProtection="0">
      <alignment horizontal="right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5e5e"/>
      <rgbColor rgb="ffa5a5a5"/>
      <rgbColor rgb="ffd5d5d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J124"/>
  <sheetViews>
    <sheetView workbookViewId="0" showGridLines="0" defaultGridColor="1"/>
  </sheetViews>
  <sheetFormatPr defaultColWidth="16.3333" defaultRowHeight="19.9" customHeight="1" outlineLevelRow="0" outlineLevelCol="0"/>
  <cols>
    <col min="1" max="1" width="16.6406" style="1" customWidth="1"/>
    <col min="2" max="2" width="16.4062" style="1" customWidth="1"/>
    <col min="3" max="3" width="14.4062" style="1" customWidth="1"/>
    <col min="4" max="4" width="16.4062" style="1" customWidth="1"/>
    <col min="5" max="5" width="14.7812" style="1" customWidth="1"/>
    <col min="6" max="6" width="14.0938" style="1" customWidth="1"/>
    <col min="7" max="7" width="13.6875" style="1" customWidth="1"/>
    <col min="8" max="8" width="13.0938" style="1" customWidth="1"/>
    <col min="9" max="9" width="12.8594" style="1" customWidth="1"/>
    <col min="10" max="10" width="12.7891" style="1" customWidth="1"/>
    <col min="11" max="16384" width="16.3516" style="1" customWidth="1"/>
  </cols>
  <sheetData>
    <row r="1" ht="20.05" customHeight="1">
      <c r="A1" t="s" s="2">
        <v>0</v>
      </c>
      <c r="B1" s="3"/>
      <c r="C1" s="4"/>
      <c r="D1" s="3"/>
      <c r="E1" s="3"/>
      <c r="F1" s="3"/>
      <c r="G1" s="3"/>
      <c r="H1" s="3"/>
      <c r="I1" s="3"/>
      <c r="J1" s="3"/>
    </row>
    <row r="2" ht="20.05" customHeight="1">
      <c r="A2" t="s" s="2">
        <v>1</v>
      </c>
      <c r="B2" s="3"/>
      <c r="C2" s="4"/>
      <c r="D2" s="3"/>
      <c r="E2" s="3"/>
      <c r="F2" s="3"/>
      <c r="G2" s="3"/>
      <c r="H2" s="3"/>
      <c r="I2" s="3"/>
      <c r="J2" s="3"/>
    </row>
    <row r="3" ht="20.05" customHeight="1">
      <c r="A3" s="5"/>
      <c r="B3" s="3"/>
      <c r="C3" s="4"/>
      <c r="D3" s="3"/>
      <c r="E3" s="3"/>
      <c r="F3" s="3"/>
      <c r="G3" s="3"/>
      <c r="H3" s="3"/>
      <c r="I3" s="3"/>
      <c r="J3" s="3"/>
    </row>
    <row r="4" ht="20.05" customHeight="1">
      <c r="A4" t="s" s="2">
        <v>2</v>
      </c>
      <c r="B4" s="3"/>
      <c r="C4" s="4"/>
      <c r="D4" s="3"/>
      <c r="E4" s="3"/>
      <c r="F4" s="3"/>
      <c r="G4" s="3"/>
      <c r="H4" s="3"/>
      <c r="I4" s="3"/>
      <c r="J4" s="3"/>
    </row>
    <row r="5" ht="20.05" customHeight="1">
      <c r="A5" t="s" s="2">
        <v>3</v>
      </c>
      <c r="B5" s="3"/>
      <c r="C5" s="4"/>
      <c r="D5" s="3"/>
      <c r="E5" s="3"/>
      <c r="F5" s="3"/>
      <c r="G5" s="3"/>
      <c r="H5" s="3"/>
      <c r="I5" s="3"/>
      <c r="J5" s="3"/>
    </row>
    <row r="6" ht="20.05" customHeight="1">
      <c r="A6" s="5"/>
      <c r="B6" s="3"/>
      <c r="C6" s="4"/>
      <c r="D6" s="3"/>
      <c r="E6" s="3"/>
      <c r="F6" s="3"/>
      <c r="G6" s="3"/>
      <c r="H6" s="3"/>
      <c r="I6" s="3"/>
      <c r="J6" s="3"/>
    </row>
    <row r="7" ht="20.05" customHeight="1">
      <c r="A7" t="s" s="2">
        <v>4</v>
      </c>
      <c r="B7" s="3"/>
      <c r="C7" s="4"/>
      <c r="D7" s="3"/>
      <c r="E7" s="3"/>
      <c r="F7" s="3"/>
      <c r="G7" s="3"/>
      <c r="H7" s="3"/>
      <c r="I7" s="3"/>
      <c r="J7" s="3"/>
    </row>
    <row r="8" ht="20.05" customHeight="1">
      <c r="A8" t="s" s="2">
        <v>5</v>
      </c>
      <c r="B8" s="3"/>
      <c r="C8" s="4"/>
      <c r="D8" s="3"/>
      <c r="E8" s="3"/>
      <c r="F8" s="3"/>
      <c r="G8" s="3"/>
      <c r="H8" s="3"/>
      <c r="I8" s="3"/>
      <c r="J8" s="3"/>
    </row>
    <row r="9" ht="20.05" customHeight="1">
      <c r="A9" t="s" s="2">
        <v>6</v>
      </c>
      <c r="B9" s="3"/>
      <c r="C9" s="4"/>
      <c r="D9" s="3"/>
      <c r="E9" s="3"/>
      <c r="F9" s="3"/>
      <c r="G9" s="3"/>
      <c r="H9" s="3"/>
      <c r="I9" s="3"/>
      <c r="J9" s="3"/>
    </row>
    <row r="10" ht="20.05" customHeight="1">
      <c r="A10" t="s" s="2">
        <v>7</v>
      </c>
      <c r="B10" s="3"/>
      <c r="C10" s="4"/>
      <c r="D10" s="3"/>
      <c r="E10" s="3"/>
      <c r="F10" s="3"/>
      <c r="G10" s="3"/>
      <c r="H10" s="3"/>
      <c r="I10" s="3"/>
      <c r="J10" s="3"/>
    </row>
    <row r="11" ht="20.05" customHeight="1">
      <c r="A11" t="s" s="2">
        <v>8</v>
      </c>
      <c r="B11" s="3"/>
      <c r="C11" s="4"/>
      <c r="D11" s="3"/>
      <c r="E11" s="3"/>
      <c r="F11" s="3"/>
      <c r="G11" s="3"/>
      <c r="H11" s="3"/>
      <c r="I11" s="3"/>
      <c r="J11" s="3"/>
    </row>
    <row r="12" ht="20.05" customHeight="1">
      <c r="A12" t="s" s="2">
        <v>9</v>
      </c>
      <c r="B12" s="3"/>
      <c r="C12" s="4"/>
      <c r="D12" s="3"/>
      <c r="E12" s="3"/>
      <c r="F12" s="3"/>
      <c r="G12" s="3"/>
      <c r="H12" s="3"/>
      <c r="I12" s="3"/>
      <c r="J12" s="3"/>
    </row>
    <row r="13" ht="20.05" customHeight="1">
      <c r="A13" s="5"/>
      <c r="B13" s="3"/>
      <c r="C13" s="4"/>
      <c r="D13" s="3"/>
      <c r="E13" s="3"/>
      <c r="F13" s="3"/>
      <c r="G13" s="3"/>
      <c r="H13" s="3"/>
      <c r="I13" s="3"/>
      <c r="J13" s="3"/>
    </row>
    <row r="14" ht="20.05" customHeight="1">
      <c r="A14" t="s" s="2">
        <v>10</v>
      </c>
      <c r="B14" s="3"/>
      <c r="C14" s="4"/>
      <c r="D14" s="3"/>
      <c r="E14" s="3"/>
      <c r="F14" s="3"/>
      <c r="G14" s="3"/>
      <c r="H14" s="3"/>
      <c r="I14" s="3"/>
      <c r="J14" s="3"/>
    </row>
    <row r="15" ht="20.05" customHeight="1">
      <c r="A15" t="s" s="2">
        <v>11</v>
      </c>
      <c r="B15" s="3"/>
      <c r="C15" s="4"/>
      <c r="D15" s="3"/>
      <c r="E15" s="3"/>
      <c r="F15" s="3"/>
      <c r="G15" s="3"/>
      <c r="H15" s="3"/>
      <c r="I15" s="3"/>
      <c r="J15" s="3"/>
    </row>
    <row r="16" ht="20.05" customHeight="1">
      <c r="A16" t="s" s="2">
        <v>12</v>
      </c>
      <c r="B16" s="3"/>
      <c r="C16" s="4"/>
      <c r="D16" s="3"/>
      <c r="E16" s="3"/>
      <c r="F16" s="3"/>
      <c r="G16" s="3"/>
      <c r="H16" s="3"/>
      <c r="I16" s="3"/>
      <c r="J16" s="3"/>
    </row>
    <row r="17" ht="20.05" customHeight="1">
      <c r="A17" t="s" s="2">
        <v>13</v>
      </c>
      <c r="B17" s="3"/>
      <c r="C17" s="4"/>
      <c r="D17" s="3"/>
      <c r="E17" s="3"/>
      <c r="F17" s="3"/>
      <c r="G17" s="3"/>
      <c r="H17" s="3"/>
      <c r="I17" s="3"/>
      <c r="J17" s="3"/>
    </row>
    <row r="18" ht="20.05" customHeight="1">
      <c r="A18" t="s" s="2">
        <v>14</v>
      </c>
      <c r="B18" s="3"/>
      <c r="C18" s="4"/>
      <c r="D18" s="3"/>
      <c r="E18" s="3"/>
      <c r="F18" s="3"/>
      <c r="G18" s="3"/>
      <c r="H18" s="3"/>
      <c r="I18" s="3"/>
      <c r="J18" s="3"/>
    </row>
    <row r="19" ht="20.05" customHeight="1">
      <c r="A19" s="5"/>
      <c r="B19" s="3"/>
      <c r="C19" s="4"/>
      <c r="D19" s="3"/>
      <c r="E19" s="3"/>
      <c r="F19" s="3"/>
      <c r="G19" s="3"/>
      <c r="H19" s="3"/>
      <c r="I19" s="3"/>
      <c r="J19" s="3"/>
    </row>
    <row r="20" ht="20.05" customHeight="1">
      <c r="A20" t="s" s="2">
        <v>15</v>
      </c>
      <c r="B20" s="3"/>
      <c r="C20" s="4"/>
      <c r="D20" s="3"/>
      <c r="E20" s="3"/>
      <c r="F20" s="3"/>
      <c r="G20" s="3"/>
      <c r="H20" s="3"/>
      <c r="I20" s="3"/>
      <c r="J20" s="3"/>
    </row>
    <row r="21" ht="20.05" customHeight="1">
      <c r="A21" t="s" s="6">
        <v>16</v>
      </c>
      <c r="B21" t="s" s="6">
        <v>17</v>
      </c>
      <c r="C21" s="3"/>
      <c r="D21" s="3"/>
      <c r="E21" s="3"/>
      <c r="F21" s="3"/>
      <c r="G21" s="3"/>
      <c r="H21" s="3"/>
      <c r="I21" s="3"/>
      <c r="J21" s="3"/>
    </row>
    <row r="22" ht="32.05" customHeight="1">
      <c r="A22" t="s" s="7">
        <v>18</v>
      </c>
      <c r="B22" t="s" s="8">
        <v>19</v>
      </c>
      <c r="C22" s="3"/>
      <c r="D22" s="3"/>
      <c r="E22" s="3"/>
      <c r="F22" s="3"/>
      <c r="G22" s="3"/>
      <c r="H22" s="3"/>
      <c r="I22" s="3"/>
      <c r="J22" s="3"/>
    </row>
    <row r="23" ht="20.05" customHeight="1">
      <c r="A23" t="s" s="7">
        <v>20</v>
      </c>
      <c r="B23" t="s" s="9">
        <v>21</v>
      </c>
      <c r="C23" s="3"/>
      <c r="D23" s="3"/>
      <c r="E23" s="3"/>
      <c r="F23" s="3"/>
      <c r="G23" s="3"/>
      <c r="H23" s="3"/>
      <c r="I23" s="3"/>
      <c r="J23" s="3"/>
    </row>
    <row r="24" ht="20.05" customHeight="1">
      <c r="A24" t="s" s="7">
        <v>22</v>
      </c>
      <c r="B24" t="s" s="8">
        <v>23</v>
      </c>
      <c r="C24" s="3"/>
      <c r="D24" s="3"/>
      <c r="E24" s="3"/>
      <c r="F24" s="3"/>
      <c r="G24" s="3"/>
      <c r="H24" s="3"/>
      <c r="I24" s="3"/>
      <c r="J24" s="3"/>
    </row>
    <row r="25" ht="20.05" customHeight="1">
      <c r="A25" t="s" s="10">
        <v>24</v>
      </c>
      <c r="B25" s="3"/>
      <c r="C25" s="4"/>
      <c r="D25" s="3"/>
      <c r="E25" s="3"/>
      <c r="F25" s="3"/>
      <c r="G25" s="3"/>
      <c r="H25" s="3"/>
      <c r="I25" s="3"/>
      <c r="J25" s="3"/>
    </row>
    <row r="26" ht="20.05" customHeight="1">
      <c r="A26" s="3"/>
      <c r="B26" s="3"/>
      <c r="C26" s="4"/>
      <c r="D26" s="3"/>
      <c r="E26" s="3"/>
      <c r="F26" s="3"/>
      <c r="G26" s="3"/>
      <c r="H26" s="3"/>
      <c r="I26" s="3"/>
      <c r="J26" s="3"/>
    </row>
    <row r="27" ht="20.05" customHeight="1">
      <c r="A27" t="s" s="2">
        <v>25</v>
      </c>
      <c r="B27" s="3"/>
      <c r="C27" s="4"/>
      <c r="D27" s="3"/>
      <c r="E27" s="3"/>
      <c r="F27" s="3"/>
      <c r="G27" s="3"/>
      <c r="H27" s="3"/>
      <c r="I27" s="3"/>
      <c r="J27" s="3"/>
    </row>
    <row r="28" ht="20.05" customHeight="1">
      <c r="A28" s="5"/>
      <c r="B28" s="3"/>
      <c r="C28" s="4"/>
      <c r="D28" s="3"/>
      <c r="E28" s="3"/>
      <c r="F28" s="3"/>
      <c r="G28" s="3"/>
      <c r="H28" s="3"/>
      <c r="I28" s="3"/>
      <c r="J28" s="3"/>
    </row>
    <row r="29" ht="20.05" customHeight="1">
      <c r="A29" t="s" s="2">
        <v>26</v>
      </c>
      <c r="B29" s="3"/>
      <c r="C29" s="4"/>
      <c r="D29" s="3"/>
      <c r="E29" s="3"/>
      <c r="F29" s="3"/>
      <c r="G29" s="3"/>
      <c r="H29" s="3"/>
      <c r="I29" s="3"/>
      <c r="J29" s="3"/>
    </row>
    <row r="30" ht="20.05" customHeight="1">
      <c r="A30" t="s" s="6">
        <v>27</v>
      </c>
      <c r="B30" t="s" s="6">
        <v>28</v>
      </c>
      <c r="C30" s="3"/>
      <c r="D30" s="3"/>
      <c r="E30" s="3"/>
      <c r="F30" s="3"/>
      <c r="G30" s="3"/>
      <c r="H30" s="3"/>
      <c r="I30" s="3"/>
      <c r="J30" s="3"/>
    </row>
    <row r="31" ht="20.05" customHeight="1">
      <c r="A31" t="s" s="10">
        <v>29</v>
      </c>
      <c r="B31" t="s" s="7">
        <v>30</v>
      </c>
      <c r="C31" s="3"/>
      <c r="D31" s="3"/>
      <c r="E31" s="3"/>
      <c r="F31" s="3"/>
      <c r="G31" s="3"/>
      <c r="H31" s="3"/>
      <c r="I31" s="3"/>
      <c r="J31" s="3"/>
    </row>
    <row r="32" ht="20.05" customHeight="1">
      <c r="A32" t="s" s="10">
        <v>24</v>
      </c>
      <c r="B32" s="3"/>
      <c r="C32" s="3"/>
      <c r="D32" s="3"/>
      <c r="E32" s="3"/>
      <c r="F32" s="3"/>
      <c r="G32" s="3"/>
      <c r="H32" s="3"/>
      <c r="I32" s="3"/>
      <c r="J32" s="3"/>
    </row>
    <row r="33" ht="20.05" customHeight="1">
      <c r="A33" t="s" s="2">
        <v>31</v>
      </c>
      <c r="B33" s="3"/>
      <c r="C33" s="3"/>
      <c r="D33" s="3"/>
      <c r="E33" s="3"/>
      <c r="F33" s="3"/>
      <c r="G33" s="3"/>
      <c r="H33" s="3"/>
      <c r="I33" s="3"/>
      <c r="J33" s="3"/>
    </row>
    <row r="34" ht="20.05" customHeight="1">
      <c r="A34" t="s" s="2">
        <v>32</v>
      </c>
      <c r="B34" s="3"/>
      <c r="C34" s="3"/>
      <c r="D34" s="3"/>
      <c r="E34" s="3"/>
      <c r="F34" s="3"/>
      <c r="G34" s="3"/>
      <c r="H34" s="3"/>
      <c r="I34" s="3"/>
      <c r="J34" s="3"/>
    </row>
    <row r="35" ht="32.05" customHeight="1">
      <c r="A35" t="s" s="6">
        <v>27</v>
      </c>
      <c r="B35" t="s" s="6">
        <v>33</v>
      </c>
      <c r="C35" t="s" s="6">
        <v>34</v>
      </c>
      <c r="D35" t="s" s="6">
        <v>35</v>
      </c>
      <c r="E35" s="11">
        <v>45505</v>
      </c>
      <c r="F35" s="11">
        <v>45870</v>
      </c>
      <c r="G35" s="11">
        <v>46235</v>
      </c>
      <c r="H35" s="11">
        <v>46600</v>
      </c>
      <c r="I35" s="3"/>
      <c r="J35" s="3"/>
    </row>
    <row r="36" ht="32.05" customHeight="1">
      <c r="A36" t="s" s="10">
        <v>36</v>
      </c>
      <c r="B36" t="s" s="12">
        <v>37</v>
      </c>
      <c r="C36" t="s" s="7">
        <v>38</v>
      </c>
      <c r="D36" t="s" s="7">
        <v>39</v>
      </c>
      <c r="E36" s="13" cm="1">
        <f t="array" ref="E36">250000*1.55531</f>
        <v>388827.5</v>
      </c>
      <c r="F36" s="13" cm="1">
        <f t="array" ref="F36">250000*1.55421</f>
        <v>388552.5</v>
      </c>
      <c r="G36" s="13" cm="1">
        <f t="array" ref="G36">200000*1.555421</f>
        <v>311084.2</v>
      </c>
      <c r="H36" s="4"/>
      <c r="I36" s="3"/>
      <c r="J36" s="3"/>
    </row>
    <row r="37" ht="20.05" customHeight="1">
      <c r="A37" s="3"/>
      <c r="B37" s="3"/>
      <c r="C37" t="s" s="10">
        <v>40</v>
      </c>
      <c r="D37" t="s" s="7">
        <v>41</v>
      </c>
      <c r="E37" s="13">
        <v>50000</v>
      </c>
      <c r="F37" s="13">
        <v>50000</v>
      </c>
      <c r="G37" s="13">
        <v>50000</v>
      </c>
      <c r="H37" s="13"/>
      <c r="I37" s="3"/>
      <c r="J37" s="3"/>
    </row>
    <row r="38" ht="20.05" customHeight="1">
      <c r="A38" s="3"/>
      <c r="B38" s="3"/>
      <c r="C38" t="s" s="10">
        <v>42</v>
      </c>
      <c r="D38" t="s" s="7">
        <v>41</v>
      </c>
      <c r="E38" s="13">
        <v>100000</v>
      </c>
      <c r="F38" s="13">
        <v>100000</v>
      </c>
      <c r="G38" s="13">
        <v>75000</v>
      </c>
      <c r="H38" s="13"/>
      <c r="I38" s="3"/>
      <c r="J38" s="3"/>
    </row>
    <row r="39" ht="20.05" customHeight="1">
      <c r="A39" t="s" s="10">
        <v>24</v>
      </c>
      <c r="B39" s="4"/>
      <c r="C39" s="13"/>
      <c r="D39" s="13"/>
      <c r="E39" s="3"/>
      <c r="F39" s="3"/>
      <c r="G39" s="3"/>
      <c r="H39" s="3"/>
      <c r="I39" s="3"/>
      <c r="J39" s="3"/>
    </row>
    <row r="40" ht="20.05" customHeight="1">
      <c r="A40" t="s" s="2">
        <v>43</v>
      </c>
      <c r="B40" s="4"/>
      <c r="C40" s="13"/>
      <c r="D40" s="13"/>
      <c r="E40" s="3"/>
      <c r="F40" s="3"/>
      <c r="G40" s="3"/>
      <c r="H40" s="3"/>
      <c r="I40" s="3"/>
      <c r="J40" s="3"/>
    </row>
    <row r="41" ht="32.05" customHeight="1">
      <c r="A41" t="s" s="6">
        <v>27</v>
      </c>
      <c r="B41" t="s" s="6">
        <v>28</v>
      </c>
      <c r="C41" t="s" s="6">
        <v>44</v>
      </c>
      <c r="D41" t="s" s="6">
        <v>45</v>
      </c>
      <c r="E41" t="s" s="6">
        <v>46</v>
      </c>
      <c r="F41" t="s" s="6">
        <v>34</v>
      </c>
      <c r="G41" t="s" s="6">
        <v>35</v>
      </c>
      <c r="H41" s="11">
        <v>45597</v>
      </c>
      <c r="I41" s="11">
        <v>45962</v>
      </c>
      <c r="J41" s="3"/>
    </row>
    <row r="42" ht="32.05" customHeight="1">
      <c r="A42" t="s" s="10">
        <v>47</v>
      </c>
      <c r="B42" s="14">
        <v>0.263</v>
      </c>
      <c r="C42" t="s" s="15">
        <v>48</v>
      </c>
      <c r="D42" t="s" s="15">
        <v>49</v>
      </c>
      <c r="E42" s="16">
        <v>45966</v>
      </c>
      <c r="F42" t="s" s="7">
        <v>38</v>
      </c>
      <c r="G42" t="s" s="7">
        <v>39</v>
      </c>
      <c r="H42" s="13" cm="1">
        <f t="array" ref="H42">90000*1.263</f>
        <v>113670</v>
      </c>
      <c r="I42" s="13"/>
      <c r="J42" s="3"/>
    </row>
    <row r="43" ht="32.05" customHeight="1">
      <c r="A43" s="3"/>
      <c r="B43" s="3"/>
      <c r="C43" s="3"/>
      <c r="D43" s="3"/>
      <c r="E43" s="3"/>
      <c r="F43" t="s" s="7">
        <v>40</v>
      </c>
      <c r="G43" t="s" s="7">
        <v>41</v>
      </c>
      <c r="H43" s="13" cm="1">
        <f t="array" ref="H43">3000*12</f>
        <v>36000</v>
      </c>
      <c r="I43" s="3"/>
      <c r="J43" s="3"/>
    </row>
    <row r="44" ht="20.05" customHeight="1">
      <c r="A44" t="s" s="10">
        <v>24</v>
      </c>
      <c r="B44" s="3"/>
      <c r="C44" s="3"/>
      <c r="D44" s="3"/>
      <c r="E44" s="3"/>
      <c r="F44" s="3"/>
      <c r="G44" s="3"/>
      <c r="H44" s="3"/>
      <c r="I44" s="3"/>
      <c r="J44" s="3"/>
    </row>
    <row r="45" ht="20.05" customHeight="1">
      <c r="A45" t="s" s="2">
        <v>50</v>
      </c>
      <c r="B45" s="3"/>
      <c r="C45" s="3"/>
      <c r="D45" s="3"/>
      <c r="E45" s="3"/>
      <c r="F45" s="3"/>
      <c r="G45" s="3"/>
      <c r="H45" s="3"/>
      <c r="I45" s="3"/>
      <c r="J45" s="3"/>
    </row>
    <row r="46" ht="32.05" customHeight="1">
      <c r="A46" t="s" s="6">
        <v>51</v>
      </c>
      <c r="B46" s="3"/>
      <c r="C46" s="3"/>
      <c r="D46" s="3"/>
      <c r="E46" s="3"/>
      <c r="F46" s="3"/>
      <c r="G46" s="3"/>
      <c r="H46" s="3"/>
      <c r="I46" s="3"/>
      <c r="J46" s="3"/>
    </row>
    <row r="47" ht="20.05" customHeight="1">
      <c r="A47" t="s" s="10">
        <v>52</v>
      </c>
      <c r="B47" s="3"/>
      <c r="C47" s="3"/>
      <c r="D47" s="3"/>
      <c r="E47" s="3"/>
      <c r="F47" s="3"/>
      <c r="G47" s="3"/>
      <c r="H47" s="3"/>
      <c r="I47" s="3"/>
      <c r="J47" s="3"/>
    </row>
    <row r="48" ht="20.05" customHeight="1">
      <c r="A48" t="s" s="10">
        <v>53</v>
      </c>
      <c r="B48" s="3"/>
      <c r="C48" s="3"/>
      <c r="D48" s="3"/>
      <c r="E48" s="3"/>
      <c r="F48" s="3"/>
      <c r="G48" s="3"/>
      <c r="H48" s="3"/>
      <c r="I48" s="3"/>
      <c r="J48" s="3"/>
    </row>
    <row r="49" ht="20.05" customHeight="1">
      <c r="A49" t="s" s="10">
        <v>24</v>
      </c>
      <c r="B49" s="10"/>
      <c r="C49" s="3"/>
      <c r="D49" s="3"/>
      <c r="E49" s="3"/>
      <c r="F49" s="3"/>
      <c r="G49" s="3"/>
      <c r="H49" s="3"/>
      <c r="I49" s="3"/>
      <c r="J49" s="3"/>
    </row>
    <row r="50" ht="20.05" customHeight="1">
      <c r="A50" s="17"/>
      <c r="B50" s="3"/>
      <c r="C50" s="3"/>
      <c r="D50" s="3"/>
      <c r="E50" s="3"/>
      <c r="F50" s="3"/>
      <c r="G50" s="3"/>
      <c r="H50" s="3"/>
      <c r="I50" s="3"/>
      <c r="J50" s="3"/>
    </row>
    <row r="51" ht="20.05" customHeight="1">
      <c r="A51" t="s" s="2">
        <v>54</v>
      </c>
      <c r="B51" s="3"/>
      <c r="C51" s="3"/>
      <c r="D51" s="3"/>
      <c r="E51" s="3"/>
      <c r="F51" s="3"/>
      <c r="G51" s="3"/>
      <c r="H51" s="3"/>
      <c r="I51" s="3"/>
      <c r="J51" s="3"/>
    </row>
    <row r="52" ht="20.05" customHeight="1">
      <c r="A52" s="18"/>
      <c r="B52" s="3"/>
      <c r="C52" s="3"/>
      <c r="D52" s="3"/>
      <c r="E52" s="3"/>
      <c r="F52" s="3"/>
      <c r="G52" s="3"/>
      <c r="H52" s="3"/>
      <c r="I52" s="3"/>
      <c r="J52" s="3"/>
    </row>
    <row r="53" ht="20.05" customHeight="1">
      <c r="A53" t="s" s="2">
        <v>55</v>
      </c>
      <c r="B53" s="3"/>
      <c r="C53" s="3"/>
      <c r="D53" s="3"/>
      <c r="E53" s="3"/>
      <c r="F53" s="3"/>
      <c r="G53" s="3"/>
      <c r="H53" s="3"/>
      <c r="I53" s="3"/>
      <c r="J53" s="3"/>
    </row>
    <row r="54" ht="20.05" customHeight="1">
      <c r="A54" t="s" s="2">
        <v>56</v>
      </c>
      <c r="B54" s="3"/>
      <c r="C54" s="3"/>
      <c r="D54" s="3"/>
      <c r="E54" s="3"/>
      <c r="F54" s="3"/>
      <c r="G54" s="3"/>
      <c r="H54" s="3"/>
      <c r="I54" s="3"/>
      <c r="J54" s="3"/>
    </row>
    <row r="55" ht="20.05" customHeight="1">
      <c r="A55" t="s" s="2">
        <v>57</v>
      </c>
      <c r="B55" s="3"/>
      <c r="C55" s="3"/>
      <c r="D55" s="3"/>
      <c r="E55" s="3"/>
      <c r="F55" s="3"/>
      <c r="G55" s="3"/>
      <c r="H55" s="3"/>
      <c r="I55" s="3"/>
      <c r="J55" s="3"/>
    </row>
    <row r="56" ht="20.05" customHeight="1">
      <c r="A56" t="s" s="6">
        <v>27</v>
      </c>
      <c r="B56" t="s" s="6">
        <v>35</v>
      </c>
      <c r="C56" s="19">
        <v>45658</v>
      </c>
      <c r="D56" s="19">
        <v>45748</v>
      </c>
      <c r="E56" s="19">
        <v>45839</v>
      </c>
      <c r="F56" s="3"/>
      <c r="G56" s="3"/>
      <c r="H56" s="3"/>
      <c r="I56" s="3"/>
      <c r="J56" s="3"/>
    </row>
    <row r="57" ht="32.05" customHeight="1">
      <c r="A57" t="s" s="10">
        <v>29</v>
      </c>
      <c r="B57" t="s" s="7">
        <v>58</v>
      </c>
      <c r="C57" s="13">
        <v>292695</v>
      </c>
      <c r="D57" s="13">
        <v>285731</v>
      </c>
      <c r="E57" s="13">
        <v>281178</v>
      </c>
      <c r="F57" s="3"/>
      <c r="G57" s="3"/>
      <c r="H57" s="13"/>
      <c r="I57" s="13"/>
      <c r="J57" s="13"/>
    </row>
    <row r="58" ht="32.05" customHeight="1">
      <c r="A58" t="s" s="10">
        <v>36</v>
      </c>
      <c r="B58" t="s" s="7">
        <v>58</v>
      </c>
      <c r="C58" s="13">
        <v>186638</v>
      </c>
      <c r="D58" s="13" cm="1">
        <f t="array" ref="D58">66571+8000+38000</f>
        <v>112571</v>
      </c>
      <c r="E58" s="13" cm="1">
        <f t="array" ref="E58">22151+16000</f>
        <v>38151</v>
      </c>
      <c r="F58" s="3"/>
      <c r="G58" s="3"/>
      <c r="H58" s="13"/>
      <c r="I58" s="13"/>
      <c r="J58" s="13"/>
    </row>
    <row r="59" ht="32.05" customHeight="1">
      <c r="A59" t="s" s="10">
        <v>47</v>
      </c>
      <c r="B59" t="s" s="7">
        <v>58</v>
      </c>
      <c r="C59" s="13"/>
      <c r="D59" s="13">
        <v>95072</v>
      </c>
      <c r="E59" s="13">
        <v>42613</v>
      </c>
      <c r="F59" s="3"/>
      <c r="G59" s="3"/>
      <c r="H59" s="13"/>
      <c r="I59" s="13"/>
      <c r="J59" s="13"/>
    </row>
    <row r="60" ht="20.05" customHeight="1">
      <c r="A60" s="4"/>
      <c r="B60" s="4"/>
      <c r="C60" s="3"/>
      <c r="D60" s="3"/>
      <c r="E60" s="3"/>
      <c r="F60" s="3"/>
      <c r="G60" s="13"/>
      <c r="H60" s="13"/>
      <c r="I60" s="13"/>
      <c r="J60" s="13"/>
    </row>
    <row r="61" ht="20.05" customHeight="1">
      <c r="A61" t="s" s="10">
        <v>24</v>
      </c>
      <c r="B61" s="3"/>
      <c r="C61" s="3"/>
      <c r="D61" s="3"/>
      <c r="E61" s="3"/>
      <c r="F61" s="3"/>
      <c r="G61" s="3"/>
      <c r="H61" s="3"/>
      <c r="I61" s="3"/>
      <c r="J61" s="3"/>
    </row>
    <row r="62" ht="20.05" customHeight="1">
      <c r="A62" t="s" s="2">
        <v>59</v>
      </c>
      <c r="B62" s="3"/>
      <c r="C62" s="3"/>
      <c r="D62" s="3"/>
      <c r="E62" s="3"/>
      <c r="F62" s="3"/>
      <c r="G62" s="3"/>
      <c r="H62" s="3"/>
      <c r="I62" s="3"/>
      <c r="J62" s="3"/>
    </row>
    <row r="63" ht="20.05" customHeight="1">
      <c r="A63" t="s" s="2">
        <v>60</v>
      </c>
      <c r="B63" s="3"/>
      <c r="C63" s="3"/>
      <c r="D63" s="3"/>
      <c r="E63" s="3"/>
      <c r="F63" s="3"/>
      <c r="G63" s="3"/>
      <c r="H63" s="3"/>
      <c r="I63" s="3"/>
      <c r="J63" s="3"/>
    </row>
    <row r="64" ht="20.05" customHeight="1">
      <c r="A64" t="s" s="6">
        <v>61</v>
      </c>
      <c r="B64" t="s" s="6">
        <v>35</v>
      </c>
      <c r="C64" t="s" s="6">
        <v>17</v>
      </c>
      <c r="D64" t="s" s="6">
        <v>62</v>
      </c>
      <c r="E64" s="19">
        <v>45474</v>
      </c>
      <c r="F64" s="19">
        <v>45839</v>
      </c>
      <c r="G64" s="19">
        <v>46204</v>
      </c>
      <c r="H64" s="19">
        <v>46569</v>
      </c>
      <c r="I64" s="3"/>
      <c r="J64" s="3"/>
    </row>
    <row r="65" ht="20.05" customHeight="1">
      <c r="A65" t="s" s="10">
        <v>63</v>
      </c>
      <c r="B65" t="s" s="7">
        <v>64</v>
      </c>
      <c r="C65" s="3"/>
      <c r="D65" t="s" s="7">
        <v>65</v>
      </c>
      <c r="E65" s="13">
        <v>58200</v>
      </c>
      <c r="F65" s="13">
        <v>61400</v>
      </c>
      <c r="G65" s="13" cm="1">
        <f t="array" ref="G65">F65*1.03</f>
        <v>63242</v>
      </c>
      <c r="H65" s="3"/>
      <c r="I65" s="3"/>
      <c r="J65" s="3"/>
    </row>
    <row r="66" ht="20.05" customHeight="1">
      <c r="A66" s="3"/>
      <c r="B66" t="s" s="7">
        <v>66</v>
      </c>
      <c r="C66" s="3"/>
      <c r="D66" s="3"/>
      <c r="E66" s="20">
        <v>0.239</v>
      </c>
      <c r="F66" s="20">
        <v>0.241</v>
      </c>
      <c r="G66" s="20">
        <v>0.241</v>
      </c>
      <c r="H66" s="3"/>
      <c r="I66" s="3"/>
      <c r="J66" s="3"/>
    </row>
    <row r="67" ht="32.05" customHeight="1">
      <c r="A67" t="s" s="10">
        <v>67</v>
      </c>
      <c r="B67" t="s" s="7">
        <v>64</v>
      </c>
      <c r="C67" t="s" s="10">
        <v>68</v>
      </c>
      <c r="D67" s="3"/>
      <c r="E67" s="3"/>
      <c r="F67" s="3"/>
      <c r="G67" s="3"/>
      <c r="H67" s="3"/>
      <c r="I67" s="3"/>
      <c r="J67" s="3"/>
    </row>
    <row r="68" ht="32.05" customHeight="1">
      <c r="A68" s="3"/>
      <c r="B68" t="s" s="7">
        <v>66</v>
      </c>
      <c r="C68" t="s" s="10">
        <v>69</v>
      </c>
      <c r="D68" s="3"/>
      <c r="E68" s="3"/>
      <c r="F68" s="3"/>
      <c r="G68" s="3"/>
      <c r="H68" s="3"/>
      <c r="I68" s="3"/>
      <c r="J68" s="3"/>
    </row>
    <row r="69" ht="32.05" customHeight="1">
      <c r="A69" s="3"/>
      <c r="B69" t="s" s="7">
        <v>70</v>
      </c>
      <c r="C69" t="s" s="10">
        <v>71</v>
      </c>
      <c r="D69" s="3"/>
      <c r="E69" s="3"/>
      <c r="F69" s="3"/>
      <c r="G69" s="3"/>
      <c r="H69" s="3"/>
      <c r="I69" s="3"/>
      <c r="J69" s="3"/>
    </row>
    <row r="70" ht="20.05" customHeight="1">
      <c r="A70" t="s" s="10">
        <v>72</v>
      </c>
      <c r="B70" t="s" s="7">
        <v>64</v>
      </c>
      <c r="C70" t="s" s="10">
        <v>73</v>
      </c>
      <c r="D70" s="3"/>
      <c r="E70" s="21"/>
      <c r="F70" s="21"/>
      <c r="G70" s="21"/>
      <c r="H70" s="3"/>
      <c r="I70" s="3"/>
      <c r="J70" s="3"/>
    </row>
    <row r="71" ht="20.05" customHeight="1">
      <c r="A71" t="s" s="7">
        <v>24</v>
      </c>
      <c r="B71" s="3"/>
      <c r="C71" s="4"/>
      <c r="D71" s="3"/>
      <c r="E71" s="3"/>
      <c r="F71" s="3"/>
      <c r="G71" s="3"/>
      <c r="H71" s="3"/>
      <c r="I71" s="3"/>
      <c r="J71" s="3"/>
    </row>
    <row r="72" ht="20.05" customHeight="1">
      <c r="A72" t="s" s="2">
        <v>74</v>
      </c>
      <c r="B72" s="3"/>
      <c r="C72" s="4"/>
      <c r="D72" s="3"/>
      <c r="E72" s="3"/>
      <c r="F72" s="3"/>
      <c r="G72" s="3"/>
      <c r="H72" s="3"/>
      <c r="I72" s="3"/>
      <c r="J72" s="3"/>
    </row>
    <row r="73" ht="20.05" customHeight="1">
      <c r="A73" t="s" s="2">
        <v>75</v>
      </c>
      <c r="B73" s="3"/>
      <c r="C73" s="4"/>
      <c r="D73" s="3"/>
      <c r="E73" s="3"/>
      <c r="F73" s="3"/>
      <c r="G73" s="3"/>
      <c r="H73" s="3"/>
      <c r="I73" s="3"/>
      <c r="J73" s="3"/>
    </row>
    <row r="74" ht="20.05" customHeight="1">
      <c r="A74" t="s" s="2">
        <v>76</v>
      </c>
      <c r="B74" s="3"/>
      <c r="C74" s="4"/>
      <c r="D74" s="3"/>
      <c r="E74" s="3"/>
      <c r="F74" s="3"/>
      <c r="G74" s="3"/>
      <c r="H74" s="3"/>
      <c r="I74" s="3"/>
      <c r="J74" s="3"/>
    </row>
    <row r="75" ht="20.05" customHeight="1">
      <c r="A75" t="s" s="2">
        <v>77</v>
      </c>
      <c r="B75" s="3"/>
      <c r="C75" s="4"/>
      <c r="D75" s="3"/>
      <c r="E75" s="3"/>
      <c r="F75" s="3"/>
      <c r="G75" s="3"/>
      <c r="H75" s="3"/>
      <c r="I75" s="3"/>
      <c r="J75" s="3"/>
    </row>
    <row r="76" ht="20.05" customHeight="1">
      <c r="A76" t="s" s="2">
        <v>78</v>
      </c>
      <c r="B76" s="3"/>
      <c r="C76" s="4"/>
      <c r="D76" s="3"/>
      <c r="E76" s="3"/>
      <c r="F76" s="3"/>
      <c r="G76" s="3"/>
      <c r="H76" s="3"/>
      <c r="I76" s="3"/>
      <c r="J76" s="3"/>
    </row>
    <row r="77" ht="20.05" customHeight="1">
      <c r="A77" t="s" s="6">
        <v>61</v>
      </c>
      <c r="B77" t="s" s="6">
        <v>35</v>
      </c>
      <c r="C77" t="s" s="6">
        <v>27</v>
      </c>
      <c r="D77" t="s" s="22">
        <v>79</v>
      </c>
      <c r="E77" t="s" s="22">
        <v>80</v>
      </c>
      <c r="F77" t="s" s="22">
        <v>81</v>
      </c>
      <c r="G77" t="s" s="22">
        <v>82</v>
      </c>
      <c r="H77" t="s" s="22">
        <v>83</v>
      </c>
      <c r="I77" s="19">
        <v>45809</v>
      </c>
      <c r="J77" s="19">
        <v>45839</v>
      </c>
    </row>
    <row r="78" ht="32.05" customHeight="1">
      <c r="A78" t="s" s="10">
        <v>67</v>
      </c>
      <c r="B78" t="s" s="7">
        <v>84</v>
      </c>
      <c r="C78" t="s" s="10">
        <v>47</v>
      </c>
      <c r="D78" s="23">
        <v>0.4</v>
      </c>
      <c r="E78" s="23">
        <v>0.4</v>
      </c>
      <c r="F78" s="3"/>
      <c r="G78" s="3"/>
      <c r="H78" s="3"/>
      <c r="I78" s="23">
        <v>1</v>
      </c>
      <c r="J78" s="3"/>
    </row>
    <row r="79" ht="20.05" customHeight="1">
      <c r="A79" s="3"/>
      <c r="B79" t="s" s="7">
        <v>84</v>
      </c>
      <c r="C79" t="s" s="10">
        <v>85</v>
      </c>
      <c r="D79" s="23">
        <v>0.6</v>
      </c>
      <c r="E79" s="23">
        <v>0.6</v>
      </c>
      <c r="F79" s="3"/>
      <c r="G79" s="3"/>
      <c r="H79" s="3"/>
      <c r="I79" s="3"/>
      <c r="J79" s="3"/>
    </row>
    <row r="80" ht="20.05" customHeight="1">
      <c r="A80" s="3"/>
      <c r="B80" t="s" s="7">
        <v>84</v>
      </c>
      <c r="C80" t="s" s="10">
        <v>52</v>
      </c>
      <c r="D80" s="3"/>
      <c r="E80" s="3"/>
      <c r="F80" s="23">
        <v>1</v>
      </c>
      <c r="G80" s="23">
        <v>1</v>
      </c>
      <c r="H80" s="23">
        <v>1</v>
      </c>
      <c r="I80" s="3"/>
      <c r="J80" s="3"/>
    </row>
    <row r="81" ht="20.05" customHeight="1">
      <c r="A81" s="3"/>
      <c r="B81" s="4"/>
      <c r="C81" s="3"/>
      <c r="D81" s="24"/>
      <c r="E81" s="3"/>
      <c r="F81" s="24"/>
      <c r="G81" s="3"/>
      <c r="H81" s="3"/>
      <c r="I81" s="3"/>
      <c r="J81" s="3"/>
    </row>
    <row r="82" ht="32.05" customHeight="1">
      <c r="A82" t="s" s="10">
        <v>63</v>
      </c>
      <c r="B82" t="s" s="7">
        <v>86</v>
      </c>
      <c r="C82" s="3"/>
      <c r="D82" t="s" s="8">
        <v>87</v>
      </c>
      <c r="E82" s="3"/>
      <c r="F82" t="s" s="8">
        <v>88</v>
      </c>
      <c r="G82" s="3"/>
      <c r="H82" s="3"/>
      <c r="I82" s="3"/>
      <c r="J82" s="3"/>
    </row>
    <row r="83" ht="20.05" customHeight="1">
      <c r="A83" s="3"/>
      <c r="B83" t="s" s="7">
        <v>89</v>
      </c>
      <c r="C83" s="3"/>
      <c r="D83" s="23">
        <v>0.5</v>
      </c>
      <c r="E83" s="23">
        <v>0.5</v>
      </c>
      <c r="F83" s="23">
        <v>1</v>
      </c>
      <c r="G83" s="23">
        <v>1</v>
      </c>
      <c r="H83" s="23">
        <v>1</v>
      </c>
      <c r="I83" s="23">
        <v>1</v>
      </c>
      <c r="J83" s="3"/>
    </row>
    <row r="84" ht="20.05" customHeight="1">
      <c r="A84" s="3"/>
      <c r="B84" t="s" s="7">
        <v>84</v>
      </c>
      <c r="C84" t="s" s="10">
        <v>85</v>
      </c>
      <c r="D84" s="3"/>
      <c r="E84" s="3"/>
      <c r="F84" s="25">
        <v>0.3333</v>
      </c>
      <c r="G84" s="23">
        <v>0.6</v>
      </c>
      <c r="H84" s="23">
        <v>0.6</v>
      </c>
      <c r="I84" s="23">
        <v>0.6</v>
      </c>
      <c r="J84" s="3"/>
    </row>
    <row r="85" ht="32.05" customHeight="1">
      <c r="A85" s="3"/>
      <c r="B85" t="s" s="7">
        <v>84</v>
      </c>
      <c r="C85" t="s" s="10">
        <v>47</v>
      </c>
      <c r="D85" s="3"/>
      <c r="E85" s="3"/>
      <c r="F85" s="3"/>
      <c r="G85" s="23">
        <v>0.3</v>
      </c>
      <c r="H85" s="23">
        <v>0.3</v>
      </c>
      <c r="I85" s="3"/>
      <c r="J85" s="3"/>
    </row>
    <row r="86" ht="20.05" customHeight="1">
      <c r="A86" s="3"/>
      <c r="B86" t="s" s="7">
        <v>84</v>
      </c>
      <c r="C86" t="s" s="10">
        <v>90</v>
      </c>
      <c r="D86" s="23">
        <v>1</v>
      </c>
      <c r="E86" s="23">
        <v>1</v>
      </c>
      <c r="F86" s="25">
        <v>0.6667</v>
      </c>
      <c r="G86" s="23">
        <v>0.1</v>
      </c>
      <c r="H86" s="23">
        <v>0.1</v>
      </c>
      <c r="I86" s="3"/>
      <c r="J86" s="3"/>
    </row>
    <row r="87" ht="20.05" customHeight="1">
      <c r="A87" s="3"/>
      <c r="B87" t="s" s="7">
        <v>84</v>
      </c>
      <c r="C87" t="s" s="10">
        <v>91</v>
      </c>
      <c r="D87" s="3"/>
      <c r="E87" s="3"/>
      <c r="F87" s="3"/>
      <c r="G87" s="3"/>
      <c r="H87" s="3"/>
      <c r="I87" s="20">
        <v>0.4</v>
      </c>
      <c r="J87" s="3"/>
    </row>
    <row r="88" ht="20.05" customHeight="1">
      <c r="A88" s="3"/>
      <c r="B88" s="4"/>
      <c r="C88" s="3"/>
      <c r="D88" s="3"/>
      <c r="E88" s="3"/>
      <c r="F88" s="3"/>
      <c r="G88" s="3"/>
      <c r="H88" s="3"/>
      <c r="I88" s="3"/>
      <c r="J88" s="3"/>
    </row>
    <row r="89" ht="20.05" customHeight="1">
      <c r="A89" t="s" s="10">
        <v>72</v>
      </c>
      <c r="B89" t="s" s="7">
        <v>92</v>
      </c>
      <c r="C89" s="3"/>
      <c r="D89" s="3"/>
      <c r="E89" s="3"/>
      <c r="F89" s="26">
        <v>24</v>
      </c>
      <c r="G89" s="26">
        <v>6</v>
      </c>
      <c r="H89" s="26">
        <v>11</v>
      </c>
      <c r="I89" s="26">
        <v>14</v>
      </c>
      <c r="J89" s="3"/>
    </row>
    <row r="90" ht="32.05" customHeight="1">
      <c r="A90" s="3"/>
      <c r="B90" t="s" s="7">
        <v>84</v>
      </c>
      <c r="C90" t="s" s="10">
        <v>47</v>
      </c>
      <c r="D90" s="3"/>
      <c r="E90" s="3"/>
      <c r="F90" s="23">
        <v>1</v>
      </c>
      <c r="G90" s="23">
        <v>1</v>
      </c>
      <c r="H90" s="20">
        <v>0.5</v>
      </c>
      <c r="I90" s="3"/>
      <c r="J90" s="3"/>
    </row>
    <row r="91" ht="20.05" customHeight="1">
      <c r="A91" s="27"/>
      <c r="B91" t="s" s="7">
        <v>84</v>
      </c>
      <c r="C91" t="s" s="10">
        <v>90</v>
      </c>
      <c r="D91" s="3"/>
      <c r="E91" s="3"/>
      <c r="F91" s="3"/>
      <c r="G91" s="3"/>
      <c r="H91" s="20">
        <v>0.5</v>
      </c>
      <c r="I91" s="23">
        <v>1</v>
      </c>
      <c r="J91" s="3"/>
    </row>
    <row r="92" ht="20.05" customHeight="1">
      <c r="A92" t="s" s="10">
        <v>24</v>
      </c>
      <c r="B92" s="3"/>
      <c r="C92" s="3"/>
      <c r="D92" s="3"/>
      <c r="E92" s="3"/>
      <c r="F92" s="3"/>
      <c r="G92" s="3"/>
      <c r="H92" s="3"/>
      <c r="I92" s="3"/>
      <c r="J92" s="3"/>
    </row>
    <row r="93" ht="20.05" customHeight="1">
      <c r="A93" t="s" s="2">
        <v>93</v>
      </c>
      <c r="B93" s="3"/>
      <c r="C93" s="3"/>
      <c r="D93" s="3"/>
      <c r="E93" s="3"/>
      <c r="F93" s="3"/>
      <c r="G93" s="3"/>
      <c r="H93" s="3"/>
      <c r="I93" s="3"/>
      <c r="J93" s="3"/>
    </row>
    <row r="94" ht="20.05" customHeight="1">
      <c r="A94" t="s" s="6">
        <v>34</v>
      </c>
      <c r="B94" t="s" s="6">
        <v>27</v>
      </c>
      <c r="C94" t="s" s="22">
        <v>79</v>
      </c>
      <c r="D94" t="s" s="22">
        <v>80</v>
      </c>
      <c r="E94" t="s" s="22">
        <v>81</v>
      </c>
      <c r="F94" t="s" s="22">
        <v>82</v>
      </c>
      <c r="G94" t="s" s="22">
        <v>83</v>
      </c>
      <c r="H94" s="19">
        <v>45809</v>
      </c>
      <c r="I94" s="3"/>
      <c r="J94" s="3"/>
    </row>
    <row r="95" ht="20.05" customHeight="1">
      <c r="A95" t="s" s="7">
        <v>40</v>
      </c>
      <c r="B95" t="s" s="10">
        <v>36</v>
      </c>
      <c r="C95" s="26">
        <v>6210</v>
      </c>
      <c r="D95" s="26">
        <v>4112</v>
      </c>
      <c r="E95" s="26">
        <v>6831</v>
      </c>
      <c r="F95" s="26">
        <v>2795</v>
      </c>
      <c r="G95" s="26">
        <v>2146</v>
      </c>
      <c r="H95" s="3"/>
      <c r="I95" s="3"/>
      <c r="J95" s="3"/>
    </row>
    <row r="96" ht="20.05" customHeight="1">
      <c r="A96" t="s" s="7">
        <v>40</v>
      </c>
      <c r="B96" t="s" s="10">
        <v>47</v>
      </c>
      <c r="C96" s="26">
        <v>4520</v>
      </c>
      <c r="D96" s="26">
        <v>3880</v>
      </c>
      <c r="E96" s="26">
        <v>2114</v>
      </c>
      <c r="F96" s="26">
        <v>3256</v>
      </c>
      <c r="G96" s="26">
        <v>720</v>
      </c>
      <c r="H96" s="3"/>
      <c r="I96" s="3"/>
      <c r="J96" s="3"/>
    </row>
    <row r="97" ht="20.05" customHeight="1">
      <c r="A97" t="s" s="7">
        <v>24</v>
      </c>
      <c r="B97" s="3"/>
      <c r="C97" s="4"/>
      <c r="D97" s="3"/>
      <c r="E97" s="3"/>
      <c r="F97" s="3"/>
      <c r="G97" s="3"/>
      <c r="H97" s="3"/>
      <c r="I97" s="3"/>
      <c r="J97" s="3"/>
    </row>
    <row r="98" ht="20.05" customHeight="1">
      <c r="A98" t="s" s="2">
        <v>94</v>
      </c>
      <c r="B98" s="3"/>
      <c r="C98" s="4"/>
      <c r="D98" s="3"/>
      <c r="E98" s="3"/>
      <c r="F98" s="3"/>
      <c r="G98" s="3"/>
      <c r="H98" s="3"/>
      <c r="I98" s="3"/>
      <c r="J98" s="3"/>
    </row>
    <row r="99" ht="20.05" customHeight="1">
      <c r="A99" t="s" s="6">
        <v>34</v>
      </c>
      <c r="B99" t="s" s="6">
        <v>95</v>
      </c>
      <c r="C99" t="s" s="6">
        <v>96</v>
      </c>
      <c r="D99" t="s" s="6">
        <v>41</v>
      </c>
      <c r="E99" t="s" s="6">
        <v>27</v>
      </c>
      <c r="F99" t="s" s="6">
        <v>84</v>
      </c>
      <c r="G99" s="3"/>
      <c r="H99" s="3"/>
      <c r="I99" s="3"/>
      <c r="J99" s="3"/>
    </row>
    <row r="100" ht="20.05" customHeight="1">
      <c r="A100" t="s" s="7">
        <v>97</v>
      </c>
      <c r="B100" t="s" s="10">
        <v>98</v>
      </c>
      <c r="C100" s="28">
        <v>45748</v>
      </c>
      <c r="D100" s="13">
        <v>27000</v>
      </c>
      <c r="E100" t="s" s="10">
        <v>47</v>
      </c>
      <c r="F100" s="3"/>
      <c r="G100" s="3"/>
      <c r="H100" s="3"/>
      <c r="I100" s="3"/>
      <c r="J100" s="3"/>
    </row>
    <row r="101" ht="20.05" customHeight="1">
      <c r="A101" t="s" s="7">
        <v>97</v>
      </c>
      <c r="B101" t="s" s="10">
        <v>99</v>
      </c>
      <c r="C101" s="28">
        <v>46082</v>
      </c>
      <c r="D101" s="13">
        <v>98000</v>
      </c>
      <c r="E101" t="s" s="10">
        <v>85</v>
      </c>
      <c r="F101" s="23">
        <v>0.5</v>
      </c>
      <c r="G101" s="3"/>
      <c r="H101" s="3"/>
      <c r="I101" s="3"/>
      <c r="J101" s="3"/>
    </row>
    <row r="102" ht="20.05" customHeight="1">
      <c r="A102" s="4"/>
      <c r="B102" s="3"/>
      <c r="C102" s="28">
        <v>46082</v>
      </c>
      <c r="D102" s="13"/>
      <c r="E102" t="s" s="10">
        <v>90</v>
      </c>
      <c r="F102" s="23">
        <v>0.5</v>
      </c>
      <c r="G102" s="3"/>
      <c r="H102" s="3"/>
      <c r="I102" s="3"/>
      <c r="J102" s="3"/>
    </row>
    <row r="103" ht="20.05" customHeight="1">
      <c r="A103" t="s" s="10">
        <v>100</v>
      </c>
      <c r="B103" t="s" s="10">
        <v>101</v>
      </c>
      <c r="C103" s="28">
        <v>45839</v>
      </c>
      <c r="D103" s="13">
        <v>2500</v>
      </c>
      <c r="E103" t="s" s="10">
        <v>85</v>
      </c>
      <c r="F103" s="3"/>
      <c r="G103" s="3"/>
      <c r="H103" s="3"/>
      <c r="I103" s="3"/>
      <c r="J103" s="3"/>
    </row>
    <row r="104" ht="20.05" customHeight="1">
      <c r="A104" t="s" s="10">
        <v>102</v>
      </c>
      <c r="B104" t="s" s="10">
        <v>103</v>
      </c>
      <c r="C104" s="28">
        <v>45901</v>
      </c>
      <c r="D104" s="13">
        <v>8000</v>
      </c>
      <c r="E104" t="s" s="10">
        <v>85</v>
      </c>
      <c r="F104" s="3"/>
      <c r="G104" s="3"/>
      <c r="H104" s="3"/>
      <c r="I104" s="3"/>
      <c r="J104" s="3"/>
    </row>
    <row r="105" ht="20.05" customHeight="1">
      <c r="A105" s="3"/>
      <c r="B105" s="3"/>
      <c r="C105" s="28">
        <v>46266</v>
      </c>
      <c r="D105" s="13">
        <v>4000</v>
      </c>
      <c r="E105" t="s" s="10">
        <v>85</v>
      </c>
      <c r="F105" s="3"/>
      <c r="G105" s="3"/>
      <c r="H105" s="3"/>
      <c r="I105" s="3"/>
      <c r="J105" s="3"/>
    </row>
    <row r="106" ht="32.05" customHeight="1">
      <c r="A106" t="s" s="10">
        <v>104</v>
      </c>
      <c r="B106" t="s" s="10">
        <v>105</v>
      </c>
      <c r="C106" s="28">
        <v>45748</v>
      </c>
      <c r="D106" s="13">
        <v>3000</v>
      </c>
      <c r="E106" t="s" s="10">
        <v>85</v>
      </c>
      <c r="F106" s="3"/>
      <c r="G106" s="3"/>
      <c r="H106" s="3"/>
      <c r="I106" s="3"/>
      <c r="J106" s="3"/>
    </row>
    <row r="107" ht="20.05" customHeight="1">
      <c r="A107" s="4"/>
      <c r="B107" s="3"/>
      <c r="C107" s="4"/>
      <c r="D107" s="3"/>
      <c r="E107" s="3"/>
      <c r="F107" s="3"/>
      <c r="G107" s="3"/>
      <c r="H107" s="3"/>
      <c r="I107" s="3"/>
      <c r="J107" s="3"/>
    </row>
    <row r="108" ht="20.05" customHeight="1">
      <c r="A108" t="s" s="7">
        <v>24</v>
      </c>
      <c r="B108" s="3"/>
      <c r="C108" s="4"/>
      <c r="D108" s="3"/>
      <c r="E108" s="3"/>
      <c r="F108" s="3"/>
      <c r="G108" s="3"/>
      <c r="H108" s="3"/>
      <c r="I108" s="3"/>
      <c r="J108" s="3"/>
    </row>
    <row r="109" ht="20.05" customHeight="1">
      <c r="A109" t="s" s="2">
        <v>106</v>
      </c>
      <c r="B109" s="3"/>
      <c r="C109" s="4"/>
      <c r="D109" s="3"/>
      <c r="E109" s="3"/>
      <c r="F109" s="3"/>
      <c r="G109" s="3"/>
      <c r="H109" s="3"/>
      <c r="I109" s="3"/>
      <c r="J109" s="3"/>
    </row>
    <row r="110" ht="20.05" customHeight="1">
      <c r="A110" t="s" s="6">
        <v>34</v>
      </c>
      <c r="B110" t="s" s="6">
        <v>95</v>
      </c>
      <c r="C110" t="s" s="6">
        <v>62</v>
      </c>
      <c r="D110" s="19">
        <v>45474</v>
      </c>
      <c r="E110" s="19">
        <v>45839</v>
      </c>
      <c r="F110" s="19">
        <v>46204</v>
      </c>
      <c r="G110" s="3"/>
      <c r="H110" s="3"/>
      <c r="I110" s="3"/>
      <c r="J110" s="3"/>
    </row>
    <row r="111" ht="20.05" customHeight="1">
      <c r="A111" t="s" s="7">
        <v>107</v>
      </c>
      <c r="B111" t="s" s="10">
        <v>68</v>
      </c>
      <c r="C111" t="s" s="7">
        <v>65</v>
      </c>
      <c r="D111" s="13">
        <v>31800</v>
      </c>
      <c r="E111" s="13">
        <v>32750</v>
      </c>
      <c r="F111" s="3"/>
      <c r="G111" s="3"/>
      <c r="H111" s="3"/>
      <c r="I111" s="3"/>
      <c r="J111" s="3"/>
    </row>
    <row r="112" ht="20.05" customHeight="1">
      <c r="A112" t="s" s="7">
        <v>107</v>
      </c>
      <c r="B112" t="s" s="10">
        <v>73</v>
      </c>
      <c r="C112" t="s" s="10">
        <v>108</v>
      </c>
      <c r="D112" s="21">
        <v>21</v>
      </c>
      <c r="E112" s="21">
        <v>21.75</v>
      </c>
      <c r="F112" s="21"/>
      <c r="G112" s="3"/>
      <c r="H112" s="3"/>
      <c r="I112" s="3"/>
      <c r="J112" s="3"/>
    </row>
    <row r="113" ht="32.05" customHeight="1">
      <c r="A113" t="s" s="7">
        <v>109</v>
      </c>
      <c r="B113" t="s" s="10">
        <v>69</v>
      </c>
      <c r="C113" s="3"/>
      <c r="D113" s="20">
        <v>0.211</v>
      </c>
      <c r="E113" s="20">
        <v>0.214</v>
      </c>
      <c r="F113" s="3"/>
      <c r="G113" s="3"/>
      <c r="H113" s="3"/>
      <c r="I113" s="3"/>
      <c r="J113" s="3"/>
    </row>
    <row r="114" ht="20.05" customHeight="1">
      <c r="A114" t="s" s="7">
        <v>109</v>
      </c>
      <c r="B114" t="s" s="10">
        <v>110</v>
      </c>
      <c r="C114" s="3"/>
      <c r="D114" s="20">
        <v>0.239</v>
      </c>
      <c r="E114" s="20">
        <v>0.241</v>
      </c>
      <c r="F114" s="3"/>
      <c r="G114" s="3"/>
      <c r="H114" s="3"/>
      <c r="I114" s="3"/>
      <c r="J114" s="3"/>
    </row>
    <row r="115" ht="20.05" customHeight="1">
      <c r="A115" t="s" s="7">
        <v>109</v>
      </c>
      <c r="B115" t="s" s="10">
        <v>111</v>
      </c>
      <c r="C115" s="3"/>
      <c r="D115" s="20">
        <v>0.321</v>
      </c>
      <c r="E115" s="20">
        <v>0.322</v>
      </c>
      <c r="F115" s="3"/>
      <c r="G115" s="3"/>
      <c r="H115" s="3"/>
      <c r="I115" s="3"/>
      <c r="J115" s="3"/>
    </row>
    <row r="116" ht="20.05" customHeight="1">
      <c r="A116" t="s" s="7">
        <v>109</v>
      </c>
      <c r="B116" t="s" s="10">
        <v>37</v>
      </c>
      <c r="C116" s="3"/>
      <c r="D116" s="20">
        <v>0.555</v>
      </c>
      <c r="E116" s="20">
        <v>0.553</v>
      </c>
      <c r="F116" s="3"/>
      <c r="G116" s="3"/>
      <c r="H116" s="3"/>
      <c r="I116" s="3"/>
      <c r="J116" s="3"/>
    </row>
    <row r="117" ht="20.05" customHeight="1">
      <c r="A117" t="s" s="10">
        <v>24</v>
      </c>
      <c r="B117" s="3"/>
      <c r="C117" s="3"/>
      <c r="D117" s="3"/>
      <c r="E117" s="3"/>
      <c r="F117" s="3"/>
      <c r="G117" s="3"/>
      <c r="H117" s="3"/>
      <c r="I117" s="3"/>
      <c r="J117" s="3"/>
    </row>
    <row r="118" ht="20.05" customHeight="1">
      <c r="A118" t="s" s="2">
        <v>112</v>
      </c>
      <c r="B118" s="3"/>
      <c r="C118" s="3"/>
      <c r="D118" s="4"/>
      <c r="E118" s="3"/>
      <c r="F118" s="3"/>
      <c r="G118" s="3"/>
      <c r="H118" s="3"/>
      <c r="I118" s="3"/>
      <c r="J118" s="3"/>
    </row>
    <row r="119" ht="20.05" customHeight="1">
      <c r="A119" t="s" s="6">
        <v>34</v>
      </c>
      <c r="B119" t="s" s="6">
        <v>95</v>
      </c>
      <c r="C119" t="s" s="6">
        <v>96</v>
      </c>
      <c r="D119" t="s" s="6">
        <v>41</v>
      </c>
      <c r="E119" s="3"/>
      <c r="F119" s="3"/>
      <c r="G119" s="3"/>
      <c r="H119" s="3"/>
      <c r="I119" s="3"/>
      <c r="J119" s="3"/>
    </row>
    <row r="120" ht="20.05" customHeight="1">
      <c r="A120" t="s" s="7">
        <v>107</v>
      </c>
      <c r="B120" t="s" s="10">
        <v>71</v>
      </c>
      <c r="C120" t="s" s="10">
        <v>81</v>
      </c>
      <c r="D120" s="13">
        <v>5589</v>
      </c>
      <c r="E120" s="3"/>
      <c r="F120" s="3"/>
      <c r="G120" s="3"/>
      <c r="H120" s="3"/>
      <c r="I120" s="3"/>
      <c r="J120" s="3"/>
    </row>
    <row r="121" ht="20.05" customHeight="1">
      <c r="A121" s="4"/>
      <c r="B121" s="3"/>
      <c r="C121" t="s" s="10">
        <v>113</v>
      </c>
      <c r="D121" s="13">
        <v>5589</v>
      </c>
      <c r="E121" s="3"/>
      <c r="F121" s="3"/>
      <c r="G121" s="3"/>
      <c r="H121" s="3"/>
      <c r="I121" s="3"/>
      <c r="J121" s="3"/>
    </row>
    <row r="122" ht="20.05" customHeight="1">
      <c r="A122" s="4"/>
      <c r="B122" s="3"/>
      <c r="C122" t="s" s="10">
        <v>114</v>
      </c>
      <c r="D122" s="13">
        <v>5589</v>
      </c>
      <c r="E122" s="3"/>
      <c r="F122" s="3"/>
      <c r="G122" s="3"/>
      <c r="H122" s="3"/>
      <c r="I122" s="3"/>
      <c r="J122" s="3"/>
    </row>
    <row r="123" ht="20.05" customHeight="1">
      <c r="A123" s="4"/>
      <c r="B123" s="3"/>
      <c r="C123" t="s" s="10">
        <v>115</v>
      </c>
      <c r="D123" s="13">
        <v>1538</v>
      </c>
      <c r="E123" s="3"/>
      <c r="F123" s="3"/>
      <c r="G123" s="3"/>
      <c r="H123" s="3"/>
      <c r="I123" s="3"/>
      <c r="J123" s="3"/>
    </row>
    <row r="124" ht="20.05" customHeight="1">
      <c r="A124" s="4"/>
      <c r="B124" s="3"/>
      <c r="C124" s="3"/>
      <c r="D124" s="4"/>
      <c r="E124" s="3"/>
      <c r="F124" s="3"/>
      <c r="G124" s="3"/>
      <c r="H124" s="3"/>
      <c r="I124" s="3"/>
      <c r="J124" s="3"/>
    </row>
  </sheetData>
  <pageMargins left="0.333333" right="0.333333" top="0.222222" bottom="0.222222" header="0" footer="0"/>
  <pageSetup firstPageNumber="1" fitToHeight="1" fitToWidth="1" scale="84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152"/>
  <sheetViews>
    <sheetView workbookViewId="0" showGridLines="0" defaultGridColor="1"/>
  </sheetViews>
  <sheetFormatPr defaultColWidth="16.3333" defaultRowHeight="19.9" customHeight="1" outlineLevelRow="0" outlineLevelCol="0"/>
  <cols>
    <col min="1" max="2" width="16.3516" style="29" customWidth="1"/>
    <col min="3" max="3" width="14.1719" style="29" customWidth="1"/>
    <col min="4" max="4" width="14.0156" style="29" customWidth="1"/>
    <col min="5" max="5" width="17.625" style="29" customWidth="1"/>
    <col min="6" max="6" width="17.6875" style="29" customWidth="1"/>
    <col min="7" max="7" width="14.4453" style="29" customWidth="1"/>
    <col min="8" max="8" width="16.3516" style="29" customWidth="1"/>
    <col min="9" max="16384" width="16.3516" style="29" customWidth="1"/>
  </cols>
  <sheetData>
    <row r="1" ht="20.05" customHeight="1">
      <c r="A1" t="s" s="2">
        <v>116</v>
      </c>
      <c r="B1" s="4"/>
      <c r="C1" s="30"/>
      <c r="D1" s="30"/>
      <c r="E1" s="4"/>
      <c r="F1" s="24"/>
      <c r="G1" s="4"/>
      <c r="H1" s="3"/>
    </row>
    <row r="2" ht="20.05" customHeight="1">
      <c r="A2" t="s" s="2">
        <v>117</v>
      </c>
      <c r="B2" s="4"/>
      <c r="C2" s="30"/>
      <c r="D2" s="30"/>
      <c r="E2" s="4"/>
      <c r="F2" s="24"/>
      <c r="G2" s="4"/>
      <c r="H2" s="3"/>
    </row>
    <row r="3" ht="20.05" customHeight="1">
      <c r="A3" s="5"/>
      <c r="B3" s="4"/>
      <c r="C3" s="30"/>
      <c r="D3" s="30"/>
      <c r="E3" s="4"/>
      <c r="F3" s="24"/>
      <c r="G3" s="4"/>
      <c r="H3" s="3"/>
    </row>
    <row r="4" ht="20.05" customHeight="1">
      <c r="A4" t="s" s="2">
        <v>2</v>
      </c>
      <c r="B4" s="4"/>
      <c r="C4" s="30"/>
      <c r="D4" s="30"/>
      <c r="E4" s="4"/>
      <c r="F4" s="24"/>
      <c r="G4" s="4"/>
      <c r="H4" s="3"/>
    </row>
    <row r="5" ht="20.05" customHeight="1">
      <c r="A5" t="s" s="2">
        <v>3</v>
      </c>
      <c r="B5" s="4"/>
      <c r="C5" s="30"/>
      <c r="D5" s="30"/>
      <c r="E5" s="4"/>
      <c r="F5" s="24"/>
      <c r="G5" s="4"/>
      <c r="H5" s="3"/>
    </row>
    <row r="6" ht="20.05" customHeight="1">
      <c r="A6" s="5"/>
      <c r="B6" s="4"/>
      <c r="C6" s="30"/>
      <c r="D6" s="30"/>
      <c r="E6" s="4"/>
      <c r="F6" s="24"/>
      <c r="G6" s="4"/>
      <c r="H6" s="3"/>
    </row>
    <row r="7" ht="20.05" customHeight="1">
      <c r="A7" t="s" s="2">
        <v>4</v>
      </c>
      <c r="B7" s="4"/>
      <c r="C7" s="30"/>
      <c r="D7" s="30"/>
      <c r="E7" s="4"/>
      <c r="F7" s="24"/>
      <c r="G7" s="4"/>
      <c r="H7" s="3"/>
    </row>
    <row r="8" ht="20.05" customHeight="1">
      <c r="A8" t="s" s="2">
        <v>5</v>
      </c>
      <c r="B8" s="4"/>
      <c r="C8" s="30"/>
      <c r="D8" s="30"/>
      <c r="E8" s="4"/>
      <c r="F8" s="24"/>
      <c r="G8" s="4"/>
      <c r="H8" s="3"/>
    </row>
    <row r="9" ht="20.05" customHeight="1">
      <c r="A9" t="s" s="2">
        <v>118</v>
      </c>
      <c r="B9" s="4"/>
      <c r="C9" s="30"/>
      <c r="D9" s="30"/>
      <c r="E9" s="4"/>
      <c r="F9" s="24"/>
      <c r="G9" s="4"/>
      <c r="H9" s="3"/>
    </row>
    <row r="10" ht="20.05" customHeight="1">
      <c r="A10" t="s" s="2">
        <v>6</v>
      </c>
      <c r="B10" s="4"/>
      <c r="C10" s="30"/>
      <c r="D10" s="30"/>
      <c r="E10" s="4"/>
      <c r="F10" s="24"/>
      <c r="G10" s="4"/>
      <c r="H10" s="3"/>
    </row>
    <row r="11" ht="20.05" customHeight="1">
      <c r="A11" s="5"/>
      <c r="B11" s="4"/>
      <c r="C11" s="30"/>
      <c r="D11" s="30"/>
      <c r="E11" s="4"/>
      <c r="F11" s="24"/>
      <c r="G11" s="4"/>
      <c r="H11" s="3"/>
    </row>
    <row r="12" ht="20.05" customHeight="1">
      <c r="A12" t="s" s="2">
        <v>10</v>
      </c>
      <c r="B12" s="4"/>
      <c r="C12" s="30"/>
      <c r="D12" s="30"/>
      <c r="E12" s="4"/>
      <c r="F12" s="24"/>
      <c r="G12" s="4"/>
      <c r="H12" s="3"/>
    </row>
    <row r="13" ht="20.05" customHeight="1">
      <c r="A13" t="s" s="2">
        <v>119</v>
      </c>
      <c r="B13" s="4"/>
      <c r="C13" s="30"/>
      <c r="D13" s="30"/>
      <c r="E13" s="4"/>
      <c r="F13" s="24"/>
      <c r="G13" s="4"/>
      <c r="H13" s="3"/>
    </row>
    <row r="14" ht="20.05" customHeight="1">
      <c r="A14" t="s" s="2">
        <v>12</v>
      </c>
      <c r="B14" s="4"/>
      <c r="C14" s="30"/>
      <c r="D14" s="30"/>
      <c r="E14" s="4"/>
      <c r="F14" s="24"/>
      <c r="G14" s="4"/>
      <c r="H14" s="3"/>
    </row>
    <row r="15" ht="20.05" customHeight="1">
      <c r="A15" t="s" s="2">
        <v>13</v>
      </c>
      <c r="B15" s="4"/>
      <c r="C15" s="30"/>
      <c r="D15" s="30"/>
      <c r="E15" s="4"/>
      <c r="F15" s="24"/>
      <c r="G15" s="4"/>
      <c r="H15" s="3"/>
    </row>
    <row r="16" ht="20.05" customHeight="1">
      <c r="A16" t="s" s="2">
        <v>14</v>
      </c>
      <c r="B16" s="4"/>
      <c r="C16" s="30"/>
      <c r="D16" s="30"/>
      <c r="E16" s="4"/>
      <c r="F16" s="24"/>
      <c r="G16" s="4"/>
      <c r="H16" s="3"/>
    </row>
    <row r="17" ht="20.05" customHeight="1">
      <c r="A17" t="s" s="2">
        <v>120</v>
      </c>
      <c r="B17" s="4"/>
      <c r="C17" s="30"/>
      <c r="D17" s="30"/>
      <c r="E17" s="4"/>
      <c r="F17" s="24"/>
      <c r="G17" s="4"/>
      <c r="H17" s="3"/>
    </row>
    <row r="18" ht="20.05" customHeight="1">
      <c r="A18" s="5"/>
      <c r="B18" s="4"/>
      <c r="C18" s="30"/>
      <c r="D18" s="30"/>
      <c r="E18" s="4"/>
      <c r="F18" s="24"/>
      <c r="G18" s="4"/>
      <c r="H18" s="3"/>
    </row>
    <row r="19" ht="20.05" customHeight="1">
      <c r="A19" t="s" s="6">
        <v>34</v>
      </c>
      <c r="B19" t="s" s="6">
        <v>95</v>
      </c>
      <c r="C19" t="s" s="31">
        <v>121</v>
      </c>
      <c r="D19" t="s" s="31">
        <v>122</v>
      </c>
      <c r="E19" t="s" s="6">
        <v>35</v>
      </c>
      <c r="F19" t="s" s="6">
        <v>17</v>
      </c>
      <c r="G19" t="s" s="6">
        <v>62</v>
      </c>
      <c r="H19" t="s" s="6">
        <v>27</v>
      </c>
    </row>
    <row r="20" ht="20.05" customHeight="1">
      <c r="A20" s="5"/>
      <c r="B20" s="4"/>
      <c r="C20" s="30"/>
      <c r="D20" s="30"/>
      <c r="E20" s="4"/>
      <c r="F20" s="24"/>
      <c r="G20" s="4"/>
      <c r="H20" s="3"/>
    </row>
    <row r="21" ht="20.05" customHeight="1">
      <c r="A21" t="s" s="2">
        <v>15</v>
      </c>
      <c r="B21" s="4"/>
      <c r="C21" s="30"/>
      <c r="D21" s="30"/>
      <c r="E21" s="4"/>
      <c r="F21" s="24"/>
      <c r="G21" s="4"/>
      <c r="H21" s="3"/>
    </row>
    <row r="22" ht="32.05" customHeight="1">
      <c r="A22" t="s" s="7">
        <v>123</v>
      </c>
      <c r="B22" t="s" s="7">
        <v>124</v>
      </c>
      <c r="C22" s="30"/>
      <c r="D22" s="30"/>
      <c r="E22" t="s" s="7">
        <v>18</v>
      </c>
      <c r="F22" t="s" s="8">
        <v>19</v>
      </c>
      <c r="G22" s="4"/>
      <c r="H22" s="3"/>
    </row>
    <row r="23" ht="20.05" customHeight="1">
      <c r="A23" t="s" s="7">
        <v>123</v>
      </c>
      <c r="B23" t="s" s="7">
        <v>124</v>
      </c>
      <c r="C23" s="30"/>
      <c r="D23" s="30"/>
      <c r="E23" t="s" s="7">
        <v>20</v>
      </c>
      <c r="F23" t="s" s="9">
        <v>125</v>
      </c>
      <c r="G23" s="4"/>
      <c r="H23" s="3"/>
    </row>
    <row r="24" ht="20.05" customHeight="1">
      <c r="A24" t="s" s="7">
        <v>123</v>
      </c>
      <c r="B24" t="s" s="7">
        <v>124</v>
      </c>
      <c r="C24" s="30"/>
      <c r="D24" s="30"/>
      <c r="E24" t="s" s="7">
        <v>22</v>
      </c>
      <c r="F24" t="s" s="8">
        <v>23</v>
      </c>
      <c r="G24" s="4"/>
      <c r="H24" s="3"/>
    </row>
    <row r="25" ht="20.05" customHeight="1">
      <c r="A25" s="4"/>
      <c r="B25" s="3"/>
      <c r="C25" s="30"/>
      <c r="D25" s="30"/>
      <c r="E25" s="4"/>
      <c r="F25" s="24"/>
      <c r="G25" s="4"/>
      <c r="H25" s="3"/>
    </row>
    <row r="26" ht="20.05" customHeight="1">
      <c r="A26" t="s" s="2">
        <v>126</v>
      </c>
      <c r="B26" s="3"/>
      <c r="C26" s="30"/>
      <c r="D26" s="30"/>
      <c r="E26" s="4"/>
      <c r="F26" s="24"/>
      <c r="G26" s="4"/>
      <c r="H26" s="3"/>
    </row>
    <row r="27" ht="20.05" customHeight="1">
      <c r="A27" t="s" s="2">
        <v>127</v>
      </c>
      <c r="B27" s="3"/>
      <c r="C27" s="30"/>
      <c r="D27" s="30"/>
      <c r="E27" s="4"/>
      <c r="F27" s="24"/>
      <c r="G27" s="4"/>
      <c r="H27" s="3"/>
    </row>
    <row r="28" ht="20.05" customHeight="1">
      <c r="A28" t="s" s="2">
        <v>128</v>
      </c>
      <c r="B28" s="3"/>
      <c r="C28" s="30"/>
      <c r="D28" s="30"/>
      <c r="E28" s="4"/>
      <c r="F28" s="24"/>
      <c r="G28" s="4"/>
      <c r="H28" s="3"/>
    </row>
    <row r="29" ht="20.05" customHeight="1">
      <c r="A29" t="s" s="7">
        <v>27</v>
      </c>
      <c r="B29" t="s" s="10">
        <v>90</v>
      </c>
      <c r="C29" s="30"/>
      <c r="D29" s="30"/>
      <c r="E29" t="s" s="7">
        <v>28</v>
      </c>
      <c r="F29" t="s" s="9">
        <v>30</v>
      </c>
      <c r="G29" s="4"/>
      <c r="H29" s="3"/>
    </row>
    <row r="30" ht="20.05" customHeight="1">
      <c r="A30" s="4"/>
      <c r="B30" s="3"/>
      <c r="C30" s="30"/>
      <c r="D30" s="30"/>
      <c r="E30" s="4"/>
      <c r="F30" s="24"/>
      <c r="G30" s="4"/>
      <c r="H30" s="3"/>
    </row>
    <row r="31" ht="20.05" customHeight="1">
      <c r="A31" t="s" s="7">
        <v>27</v>
      </c>
      <c r="B31" t="s" s="10">
        <v>36</v>
      </c>
      <c r="C31" s="30"/>
      <c r="D31" s="30"/>
      <c r="E31" t="s" s="7">
        <v>33</v>
      </c>
      <c r="F31" t="s" s="8">
        <v>37</v>
      </c>
      <c r="G31" s="4"/>
      <c r="H31" s="3"/>
    </row>
    <row r="32" ht="32.05" customHeight="1">
      <c r="A32" t="s" s="7">
        <v>27</v>
      </c>
      <c r="B32" t="s" s="10">
        <v>36</v>
      </c>
      <c r="C32" s="32">
        <v>45870</v>
      </c>
      <c r="D32" s="32">
        <v>46235</v>
      </c>
      <c r="E32" t="s" s="7">
        <v>39</v>
      </c>
      <c r="F32" s="13" cm="1">
        <f t="array" ref="F32">250000*1.55531</f>
        <v>388827.5</v>
      </c>
      <c r="G32" s="4"/>
      <c r="H32" s="3"/>
    </row>
    <row r="33" ht="32.05" customHeight="1">
      <c r="A33" t="s" s="7">
        <v>27</v>
      </c>
      <c r="B33" t="s" s="10">
        <v>36</v>
      </c>
      <c r="C33" s="32">
        <v>46235</v>
      </c>
      <c r="D33" s="32">
        <v>46600</v>
      </c>
      <c r="E33" t="s" s="7">
        <v>39</v>
      </c>
      <c r="F33" s="13" cm="1">
        <f t="array" ref="F33">200000*1.555421</f>
        <v>311084.2</v>
      </c>
      <c r="G33" s="4"/>
      <c r="H33" s="3"/>
    </row>
    <row r="34" ht="20.05" customHeight="1">
      <c r="A34" t="s" s="7">
        <v>27</v>
      </c>
      <c r="B34" t="s" s="10">
        <v>36</v>
      </c>
      <c r="C34" s="30"/>
      <c r="D34" s="30"/>
      <c r="E34" t="s" s="7">
        <v>46</v>
      </c>
      <c r="F34" t="s" s="8">
        <v>129</v>
      </c>
      <c r="G34" s="4"/>
      <c r="H34" s="3"/>
    </row>
    <row r="35" ht="20.05" customHeight="1">
      <c r="A35" s="4"/>
      <c r="B35" s="3"/>
      <c r="C35" s="30"/>
      <c r="D35" s="30"/>
      <c r="E35" s="4"/>
      <c r="F35" s="24"/>
      <c r="G35" s="4"/>
      <c r="H35" s="3"/>
    </row>
    <row r="36" ht="20.05" customHeight="1">
      <c r="A36" t="s" s="7">
        <v>27</v>
      </c>
      <c r="B36" t="s" s="10">
        <v>47</v>
      </c>
      <c r="C36" s="30"/>
      <c r="D36" s="30"/>
      <c r="E36" t="s" s="7">
        <v>28</v>
      </c>
      <c r="F36" s="33">
        <v>0.263</v>
      </c>
      <c r="G36" s="4"/>
      <c r="H36" s="3"/>
    </row>
    <row r="37" ht="32.05" customHeight="1">
      <c r="A37" t="s" s="7">
        <v>27</v>
      </c>
      <c r="B37" t="s" s="10">
        <v>47</v>
      </c>
      <c r="C37" s="32">
        <v>45597</v>
      </c>
      <c r="D37" s="34">
        <v>45962</v>
      </c>
      <c r="E37" t="s" s="7">
        <v>39</v>
      </c>
      <c r="F37" s="13" cm="1">
        <f t="array" ref="F37">90000*1.263</f>
        <v>113670</v>
      </c>
      <c r="G37" s="4"/>
      <c r="H37" s="3"/>
    </row>
    <row r="38" ht="20.05" customHeight="1">
      <c r="A38" t="s" s="7">
        <v>27</v>
      </c>
      <c r="B38" t="s" s="10">
        <v>47</v>
      </c>
      <c r="C38" s="30"/>
      <c r="D38" s="30"/>
      <c r="E38" t="s" s="7">
        <v>46</v>
      </c>
      <c r="F38" s="35">
        <v>45976</v>
      </c>
      <c r="G38" s="4"/>
      <c r="H38" s="3"/>
    </row>
    <row r="39" ht="20.05" customHeight="1">
      <c r="A39" t="s" s="7">
        <v>27</v>
      </c>
      <c r="B39" t="s" s="10">
        <v>47</v>
      </c>
      <c r="C39" s="30"/>
      <c r="D39" s="30"/>
      <c r="E39" t="s" s="7">
        <v>44</v>
      </c>
      <c r="F39" t="s" s="9">
        <v>130</v>
      </c>
      <c r="G39" s="4"/>
      <c r="H39" s="3"/>
    </row>
    <row r="40" ht="20.05" customHeight="1">
      <c r="A40" t="s" s="7">
        <v>27</v>
      </c>
      <c r="B40" t="s" s="10">
        <v>47</v>
      </c>
      <c r="C40" s="30"/>
      <c r="D40" s="30"/>
      <c r="E40" t="s" s="7">
        <v>45</v>
      </c>
      <c r="F40" t="s" s="9">
        <v>49</v>
      </c>
      <c r="G40" s="4"/>
      <c r="H40" s="3"/>
    </row>
    <row r="41" ht="20.05" customHeight="1">
      <c r="A41" s="3"/>
      <c r="B41" s="3"/>
      <c r="C41" s="30"/>
      <c r="D41" s="30"/>
      <c r="E41" s="4"/>
      <c r="F41" s="24"/>
      <c r="G41" s="4"/>
      <c r="H41" s="3"/>
    </row>
    <row r="42" ht="20.05" customHeight="1">
      <c r="A42" t="s" s="2">
        <v>131</v>
      </c>
      <c r="B42" s="3"/>
      <c r="C42" s="30"/>
      <c r="D42" s="30"/>
      <c r="E42" s="4"/>
      <c r="F42" s="24"/>
      <c r="G42" s="4"/>
      <c r="H42" s="3"/>
    </row>
    <row r="43" ht="32.05" customHeight="1">
      <c r="A43" t="s" s="7">
        <v>51</v>
      </c>
      <c r="B43" t="s" s="10">
        <v>52</v>
      </c>
      <c r="C43" s="30"/>
      <c r="D43" s="30"/>
      <c r="E43" s="4"/>
      <c r="F43" s="36"/>
      <c r="G43" s="4"/>
      <c r="H43" s="3"/>
    </row>
    <row r="44" ht="32.05" customHeight="1">
      <c r="A44" t="s" s="7">
        <v>51</v>
      </c>
      <c r="B44" t="s" s="10">
        <v>53</v>
      </c>
      <c r="C44" s="30"/>
      <c r="D44" s="30"/>
      <c r="E44" s="4"/>
      <c r="F44" s="36"/>
      <c r="G44" s="4"/>
      <c r="H44" s="3"/>
    </row>
    <row r="45" ht="20.05" customHeight="1">
      <c r="A45" s="3"/>
      <c r="B45" s="3"/>
      <c r="C45" s="30"/>
      <c r="D45" s="30"/>
      <c r="E45" s="4"/>
      <c r="F45" s="24"/>
      <c r="G45" s="4"/>
      <c r="H45" s="3"/>
    </row>
    <row r="46" ht="20.05" customHeight="1">
      <c r="A46" t="s" s="2">
        <v>132</v>
      </c>
      <c r="B46" s="3"/>
      <c r="C46" s="30"/>
      <c r="D46" s="30"/>
      <c r="E46" s="4"/>
      <c r="F46" s="24"/>
      <c r="G46" s="4"/>
      <c r="H46" s="3"/>
    </row>
    <row r="47" ht="20.05" customHeight="1">
      <c r="A47" t="s" s="2">
        <v>133</v>
      </c>
      <c r="B47" s="3"/>
      <c r="C47" s="30"/>
      <c r="D47" s="30"/>
      <c r="E47" s="4"/>
      <c r="F47" s="24"/>
      <c r="G47" s="4"/>
      <c r="H47" s="3"/>
    </row>
    <row r="48" ht="32.05" customHeight="1">
      <c r="A48" t="s" s="7">
        <v>40</v>
      </c>
      <c r="B48" t="s" s="10">
        <v>134</v>
      </c>
      <c r="C48" s="32">
        <v>45536</v>
      </c>
      <c r="D48" s="32">
        <v>45901</v>
      </c>
      <c r="E48" t="s" s="7">
        <v>41</v>
      </c>
      <c r="F48" s="37">
        <v>4300</v>
      </c>
      <c r="G48" t="s" s="7">
        <v>135</v>
      </c>
      <c r="H48" t="s" s="10">
        <v>136</v>
      </c>
    </row>
    <row r="49" ht="32.05" customHeight="1">
      <c r="A49" t="s" s="7">
        <v>40</v>
      </c>
      <c r="B49" t="s" s="10">
        <v>134</v>
      </c>
      <c r="C49" s="32">
        <v>45901</v>
      </c>
      <c r="D49" s="32">
        <v>46266</v>
      </c>
      <c r="E49" t="s" s="7">
        <v>41</v>
      </c>
      <c r="F49" s="37">
        <v>4300</v>
      </c>
      <c r="G49" t="s" s="7">
        <v>135</v>
      </c>
      <c r="H49" t="s" s="10">
        <v>136</v>
      </c>
    </row>
    <row r="50" ht="32.05" customHeight="1">
      <c r="A50" t="s" s="7">
        <v>40</v>
      </c>
      <c r="B50" t="s" s="10">
        <v>134</v>
      </c>
      <c r="C50" s="32">
        <v>46266</v>
      </c>
      <c r="D50" s="32">
        <v>46631</v>
      </c>
      <c r="E50" t="s" s="7">
        <v>41</v>
      </c>
      <c r="F50" s="37">
        <v>4300</v>
      </c>
      <c r="G50" t="s" s="7">
        <v>135</v>
      </c>
      <c r="H50" t="s" s="10">
        <v>136</v>
      </c>
    </row>
    <row r="51" ht="20.05" customHeight="1">
      <c r="A51" t="s" s="7">
        <v>40</v>
      </c>
      <c r="B51" t="s" s="10">
        <v>137</v>
      </c>
      <c r="C51" s="32">
        <v>45597</v>
      </c>
      <c r="D51" s="32">
        <v>45962</v>
      </c>
      <c r="E51" t="s" s="7">
        <v>41</v>
      </c>
      <c r="F51" s="37">
        <v>3000</v>
      </c>
      <c r="G51" t="s" s="7">
        <v>135</v>
      </c>
      <c r="H51" t="s" s="10">
        <v>47</v>
      </c>
    </row>
    <row r="52" ht="20.05" customHeight="1">
      <c r="A52" s="27"/>
      <c r="B52" s="3"/>
      <c r="C52" s="30"/>
      <c r="D52" s="30"/>
      <c r="E52" s="4"/>
      <c r="F52" s="24"/>
      <c r="G52" s="4"/>
      <c r="H52" s="3"/>
    </row>
    <row r="53" ht="20.05" customHeight="1">
      <c r="A53" t="s" s="2">
        <v>55</v>
      </c>
      <c r="B53" s="3"/>
      <c r="C53" s="30"/>
      <c r="D53" s="30"/>
      <c r="E53" s="4"/>
      <c r="F53" s="24"/>
      <c r="G53" s="4"/>
      <c r="H53" s="3"/>
    </row>
    <row r="54" ht="20.05" customHeight="1">
      <c r="A54" t="s" s="2">
        <v>138</v>
      </c>
      <c r="B54" s="3"/>
      <c r="C54" s="30"/>
      <c r="D54" s="30"/>
      <c r="E54" s="4"/>
      <c r="F54" s="24"/>
      <c r="G54" s="4"/>
      <c r="H54" s="3"/>
    </row>
    <row r="55" ht="32.05" customHeight="1">
      <c r="A55" t="s" s="7">
        <v>27</v>
      </c>
      <c r="B55" t="s" s="10">
        <v>90</v>
      </c>
      <c r="C55" s="32">
        <v>45658</v>
      </c>
      <c r="D55" s="30"/>
      <c r="E55" t="s" s="7">
        <v>58</v>
      </c>
      <c r="F55" s="37">
        <v>292695</v>
      </c>
      <c r="G55" s="4"/>
      <c r="H55" s="3"/>
    </row>
    <row r="56" ht="32.05" customHeight="1">
      <c r="A56" t="s" s="7">
        <v>27</v>
      </c>
      <c r="B56" t="s" s="10">
        <v>90</v>
      </c>
      <c r="C56" s="32">
        <v>45748</v>
      </c>
      <c r="D56" s="30"/>
      <c r="E56" t="s" s="7">
        <v>58</v>
      </c>
      <c r="F56" s="37">
        <v>243695</v>
      </c>
      <c r="G56" s="4"/>
      <c r="H56" s="3"/>
    </row>
    <row r="57" ht="32.05" customHeight="1">
      <c r="A57" t="s" s="7">
        <v>27</v>
      </c>
      <c r="B57" t="s" s="10">
        <v>90</v>
      </c>
      <c r="C57" s="32">
        <v>45839</v>
      </c>
      <c r="D57" s="30"/>
      <c r="E57" t="s" s="7">
        <v>58</v>
      </c>
      <c r="F57" s="37">
        <v>239506</v>
      </c>
      <c r="G57" s="4"/>
      <c r="H57" s="3"/>
    </row>
    <row r="58" ht="32.05" customHeight="1">
      <c r="A58" t="s" s="7">
        <v>27</v>
      </c>
      <c r="B58" t="s" s="10">
        <v>36</v>
      </c>
      <c r="C58" s="32">
        <v>45658</v>
      </c>
      <c r="D58" s="30"/>
      <c r="E58" t="s" s="7">
        <v>58</v>
      </c>
      <c r="F58" s="37">
        <v>123638</v>
      </c>
      <c r="G58" s="4"/>
      <c r="H58" s="3"/>
    </row>
    <row r="59" ht="32.05" customHeight="1">
      <c r="A59" t="s" s="7">
        <v>27</v>
      </c>
      <c r="B59" t="s" s="10">
        <v>36</v>
      </c>
      <c r="C59" s="32">
        <v>45748</v>
      </c>
      <c r="D59" s="30"/>
      <c r="E59" t="s" s="7">
        <v>58</v>
      </c>
      <c r="F59" s="37">
        <v>41977</v>
      </c>
      <c r="G59" s="4"/>
      <c r="H59" s="3"/>
    </row>
    <row r="60" ht="32.05" customHeight="1">
      <c r="A60" t="s" s="7">
        <v>27</v>
      </c>
      <c r="B60" t="s" s="10">
        <v>36</v>
      </c>
      <c r="C60" s="32">
        <v>45839</v>
      </c>
      <c r="D60" s="30"/>
      <c r="E60" t="s" s="7">
        <v>58</v>
      </c>
      <c r="F60" s="37">
        <v>14819</v>
      </c>
      <c r="G60" s="4"/>
      <c r="H60" s="3"/>
    </row>
    <row r="61" ht="32.05" customHeight="1">
      <c r="A61" t="s" s="7">
        <v>27</v>
      </c>
      <c r="B61" t="s" s="10">
        <v>47</v>
      </c>
      <c r="C61" s="32">
        <v>45658</v>
      </c>
      <c r="D61" s="30"/>
      <c r="E61" t="s" s="7">
        <v>58</v>
      </c>
      <c r="F61" s="37">
        <v>110285</v>
      </c>
      <c r="G61" s="4"/>
      <c r="H61" s="3"/>
    </row>
    <row r="62" ht="32.05" customHeight="1">
      <c r="A62" t="s" s="7">
        <v>27</v>
      </c>
      <c r="B62" t="s" s="10">
        <v>47</v>
      </c>
      <c r="C62" s="32">
        <v>45748</v>
      </c>
      <c r="D62" s="30"/>
      <c r="E62" t="s" s="7">
        <v>58</v>
      </c>
      <c r="F62" s="37">
        <v>68896</v>
      </c>
      <c r="G62" s="4"/>
      <c r="H62" s="3"/>
    </row>
    <row r="63" ht="32.05" customHeight="1">
      <c r="A63" t="s" s="7">
        <v>27</v>
      </c>
      <c r="B63" t="s" s="10">
        <v>47</v>
      </c>
      <c r="C63" s="32">
        <v>45839</v>
      </c>
      <c r="D63" s="30"/>
      <c r="E63" t="s" s="7">
        <v>58</v>
      </c>
      <c r="F63" s="37">
        <v>49526</v>
      </c>
      <c r="G63" s="4"/>
      <c r="H63" s="3"/>
    </row>
    <row r="64" ht="20.05" customHeight="1">
      <c r="A64" s="3"/>
      <c r="B64" s="3"/>
      <c r="C64" s="30"/>
      <c r="D64" s="30"/>
      <c r="E64" s="4"/>
      <c r="F64" s="24"/>
      <c r="G64" s="4"/>
      <c r="H64" s="3"/>
    </row>
    <row r="65" ht="20.05" customHeight="1">
      <c r="A65" t="s" s="2">
        <v>59</v>
      </c>
      <c r="B65" s="3"/>
      <c r="C65" s="30"/>
      <c r="D65" s="30"/>
      <c r="E65" s="4"/>
      <c r="F65" s="24"/>
      <c r="G65" s="4"/>
      <c r="H65" s="3"/>
    </row>
    <row r="66" ht="20.05" customHeight="1">
      <c r="A66" t="s" s="7">
        <v>139</v>
      </c>
      <c r="B66" t="s" s="10">
        <v>63</v>
      </c>
      <c r="C66" s="32">
        <v>45474</v>
      </c>
      <c r="D66" s="32">
        <v>45839</v>
      </c>
      <c r="E66" t="s" s="7">
        <v>64</v>
      </c>
      <c r="F66" s="37">
        <v>48660</v>
      </c>
      <c r="G66" t="s" s="7">
        <v>140</v>
      </c>
      <c r="H66" s="3"/>
    </row>
    <row r="67" ht="20.05" customHeight="1">
      <c r="A67" t="s" s="7">
        <v>139</v>
      </c>
      <c r="B67" t="s" s="10">
        <v>63</v>
      </c>
      <c r="C67" s="32">
        <v>45839</v>
      </c>
      <c r="D67" s="32">
        <v>46204</v>
      </c>
      <c r="E67" t="s" s="7">
        <v>64</v>
      </c>
      <c r="F67" s="37">
        <v>50140</v>
      </c>
      <c r="G67" t="s" s="7">
        <v>140</v>
      </c>
      <c r="H67" s="3"/>
    </row>
    <row r="68" ht="20.05" customHeight="1">
      <c r="A68" t="s" s="7">
        <v>139</v>
      </c>
      <c r="B68" t="s" s="10">
        <v>63</v>
      </c>
      <c r="C68" s="32">
        <v>45474</v>
      </c>
      <c r="D68" s="32">
        <v>45839</v>
      </c>
      <c r="E68" t="s" s="7">
        <v>66</v>
      </c>
      <c r="F68" s="33">
        <v>0.321</v>
      </c>
      <c r="G68" s="4"/>
      <c r="H68" s="3"/>
    </row>
    <row r="69" ht="20.05" customHeight="1">
      <c r="A69" t="s" s="7">
        <v>139</v>
      </c>
      <c r="B69" t="s" s="10">
        <v>63</v>
      </c>
      <c r="C69" s="32">
        <v>45839</v>
      </c>
      <c r="D69" s="32">
        <v>46204</v>
      </c>
      <c r="E69" t="s" s="7">
        <v>66</v>
      </c>
      <c r="F69" s="33">
        <v>0.322</v>
      </c>
      <c r="G69" s="4"/>
      <c r="H69" s="3"/>
    </row>
    <row r="70" ht="20.05" customHeight="1">
      <c r="A70" t="s" s="7">
        <v>139</v>
      </c>
      <c r="B70" t="s" s="10">
        <v>67</v>
      </c>
      <c r="C70" s="30"/>
      <c r="D70" s="30"/>
      <c r="E70" t="s" s="7">
        <v>141</v>
      </c>
      <c r="F70" t="s" s="8">
        <v>68</v>
      </c>
      <c r="G70" s="4"/>
      <c r="H70" s="3"/>
    </row>
    <row r="71" ht="32.05" customHeight="1">
      <c r="A71" t="s" s="7">
        <v>139</v>
      </c>
      <c r="B71" t="s" s="10">
        <v>67</v>
      </c>
      <c r="C71" s="30"/>
      <c r="D71" s="30"/>
      <c r="E71" t="s" s="7">
        <v>142</v>
      </c>
      <c r="F71" t="s" s="8">
        <v>69</v>
      </c>
      <c r="G71" s="4"/>
      <c r="H71" s="3"/>
    </row>
    <row r="72" ht="20.05" customHeight="1">
      <c r="A72" t="s" s="7">
        <v>139</v>
      </c>
      <c r="B72" t="s" s="10">
        <v>67</v>
      </c>
      <c r="C72" s="30"/>
      <c r="D72" s="30"/>
      <c r="E72" t="s" s="7">
        <v>104</v>
      </c>
      <c r="F72" t="s" s="8">
        <v>71</v>
      </c>
      <c r="G72" s="4"/>
      <c r="H72" s="3"/>
    </row>
    <row r="73" ht="20.05" customHeight="1">
      <c r="A73" t="s" s="7">
        <v>139</v>
      </c>
      <c r="B73" t="s" s="10">
        <v>72</v>
      </c>
      <c r="C73" s="30"/>
      <c r="D73" s="30"/>
      <c r="E73" t="s" s="7">
        <v>64</v>
      </c>
      <c r="F73" t="s" s="8">
        <v>73</v>
      </c>
      <c r="G73" s="4"/>
      <c r="H73" s="3"/>
    </row>
    <row r="74" ht="20.05" customHeight="1">
      <c r="A74" s="3"/>
      <c r="B74" s="3"/>
      <c r="C74" s="30"/>
      <c r="D74" s="30"/>
      <c r="E74" s="4"/>
      <c r="F74" s="24"/>
      <c r="G74" s="4"/>
      <c r="H74" s="3"/>
    </row>
    <row r="75" ht="20.05" customHeight="1">
      <c r="A75" t="s" s="2">
        <v>74</v>
      </c>
      <c r="B75" s="3"/>
      <c r="C75" s="30"/>
      <c r="D75" s="30"/>
      <c r="E75" s="4"/>
      <c r="F75" s="24"/>
      <c r="G75" s="4"/>
      <c r="H75" s="3"/>
    </row>
    <row r="76" ht="20.05" customHeight="1">
      <c r="A76" t="s" s="2">
        <v>75</v>
      </c>
      <c r="B76" s="3"/>
      <c r="C76" s="30"/>
      <c r="D76" s="30"/>
      <c r="E76" s="4"/>
      <c r="F76" s="24"/>
      <c r="G76" s="4"/>
      <c r="H76" s="3"/>
    </row>
    <row r="77" ht="20.05" customHeight="1">
      <c r="A77" t="s" s="2">
        <v>143</v>
      </c>
      <c r="B77" s="3"/>
      <c r="C77" s="30"/>
      <c r="D77" s="30"/>
      <c r="E77" s="4"/>
      <c r="F77" s="24"/>
      <c r="G77" s="4"/>
      <c r="H77" s="3"/>
    </row>
    <row r="78" ht="20.05" customHeight="1">
      <c r="A78" t="s" s="2">
        <v>77</v>
      </c>
      <c r="B78" s="3"/>
      <c r="C78" s="30"/>
      <c r="D78" s="30"/>
      <c r="E78" s="4"/>
      <c r="F78" s="24"/>
      <c r="G78" s="4"/>
      <c r="H78" s="3"/>
    </row>
    <row r="79" ht="20.05" customHeight="1">
      <c r="A79" t="s" s="2">
        <v>78</v>
      </c>
      <c r="B79" s="3"/>
      <c r="C79" s="30"/>
      <c r="D79" s="30"/>
      <c r="E79" s="4"/>
      <c r="F79" s="24"/>
      <c r="G79" s="4"/>
      <c r="H79" s="3"/>
    </row>
    <row r="80" ht="20.05" customHeight="1">
      <c r="A80" t="s" s="7">
        <v>139</v>
      </c>
      <c r="B80" t="s" s="10">
        <v>63</v>
      </c>
      <c r="C80" s="32">
        <v>45748</v>
      </c>
      <c r="D80" s="32"/>
      <c r="E80" t="s" s="7">
        <v>86</v>
      </c>
      <c r="F80" t="s" s="8">
        <v>87</v>
      </c>
      <c r="G80" s="4"/>
      <c r="H80" s="3"/>
    </row>
    <row r="81" ht="20.05" customHeight="1">
      <c r="A81" t="s" s="7">
        <v>139</v>
      </c>
      <c r="B81" t="s" s="10">
        <v>63</v>
      </c>
      <c r="C81" s="32">
        <v>45748</v>
      </c>
      <c r="D81" s="32">
        <v>45778</v>
      </c>
      <c r="E81" t="s" s="7">
        <v>89</v>
      </c>
      <c r="F81" s="38">
        <v>0.5</v>
      </c>
      <c r="G81" s="4"/>
      <c r="H81" s="3"/>
    </row>
    <row r="82" ht="20.05" customHeight="1">
      <c r="A82" t="s" s="7">
        <v>139</v>
      </c>
      <c r="B82" t="s" s="10">
        <v>63</v>
      </c>
      <c r="C82" s="32">
        <v>45748</v>
      </c>
      <c r="D82" s="32">
        <v>45778</v>
      </c>
      <c r="E82" t="s" s="7">
        <v>84</v>
      </c>
      <c r="F82" s="38">
        <v>1</v>
      </c>
      <c r="G82" s="4"/>
      <c r="H82" t="s" s="10">
        <v>90</v>
      </c>
    </row>
    <row r="83" ht="32.05" customHeight="1">
      <c r="A83" t="s" s="7">
        <v>139</v>
      </c>
      <c r="B83" t="s" s="10">
        <v>63</v>
      </c>
      <c r="C83" s="32">
        <v>45778</v>
      </c>
      <c r="D83" s="32"/>
      <c r="E83" t="s" s="7">
        <v>86</v>
      </c>
      <c r="F83" t="s" s="8">
        <v>144</v>
      </c>
      <c r="G83" s="4"/>
      <c r="H83" s="3"/>
    </row>
    <row r="84" ht="20.05" customHeight="1">
      <c r="A84" t="s" s="7">
        <v>139</v>
      </c>
      <c r="B84" t="s" s="10">
        <v>63</v>
      </c>
      <c r="C84" s="32">
        <v>45778</v>
      </c>
      <c r="D84" s="32">
        <v>45809</v>
      </c>
      <c r="E84" t="s" s="7">
        <v>89</v>
      </c>
      <c r="F84" s="38">
        <v>1</v>
      </c>
      <c r="G84" s="4"/>
      <c r="H84" s="3"/>
    </row>
    <row r="85" ht="20.05" customHeight="1">
      <c r="A85" t="s" s="7">
        <v>139</v>
      </c>
      <c r="B85" t="s" s="10">
        <v>63</v>
      </c>
      <c r="C85" s="32">
        <v>45778</v>
      </c>
      <c r="D85" s="32">
        <v>45809</v>
      </c>
      <c r="E85" t="s" s="7">
        <v>84</v>
      </c>
      <c r="F85" s="39">
        <v>0.3333</v>
      </c>
      <c r="G85" s="4"/>
      <c r="H85" t="s" s="10">
        <v>136</v>
      </c>
    </row>
    <row r="86" ht="20.05" customHeight="1">
      <c r="A86" t="s" s="7">
        <v>139</v>
      </c>
      <c r="B86" t="s" s="10">
        <v>63</v>
      </c>
      <c r="C86" s="32">
        <v>45778</v>
      </c>
      <c r="D86" s="32">
        <v>45809</v>
      </c>
      <c r="E86" t="s" s="7">
        <v>84</v>
      </c>
      <c r="F86" s="39">
        <v>0.6667</v>
      </c>
      <c r="G86" s="4"/>
      <c r="H86" t="s" s="10">
        <v>90</v>
      </c>
    </row>
    <row r="87" ht="20.05" customHeight="1">
      <c r="A87" t="s" s="7">
        <v>139</v>
      </c>
      <c r="B87" t="s" s="10">
        <v>63</v>
      </c>
      <c r="C87" s="32">
        <v>45809</v>
      </c>
      <c r="D87" s="32">
        <v>45839</v>
      </c>
      <c r="E87" t="s" s="7">
        <v>89</v>
      </c>
      <c r="F87" s="38">
        <v>1</v>
      </c>
      <c r="G87" s="4"/>
      <c r="H87" s="3"/>
    </row>
    <row r="88" ht="20.05" customHeight="1">
      <c r="A88" t="s" s="7">
        <v>139</v>
      </c>
      <c r="B88" t="s" s="10">
        <v>63</v>
      </c>
      <c r="C88" s="32">
        <v>45809</v>
      </c>
      <c r="D88" s="32">
        <v>45839</v>
      </c>
      <c r="E88" t="s" s="7">
        <v>84</v>
      </c>
      <c r="F88" s="33">
        <v>0.6</v>
      </c>
      <c r="G88" s="4"/>
      <c r="H88" t="s" s="10">
        <v>136</v>
      </c>
    </row>
    <row r="89" ht="20.05" customHeight="1">
      <c r="A89" t="s" s="7">
        <v>139</v>
      </c>
      <c r="B89" t="s" s="10">
        <v>63</v>
      </c>
      <c r="C89" s="32">
        <v>45809</v>
      </c>
      <c r="D89" s="32">
        <v>45839</v>
      </c>
      <c r="E89" t="s" s="7">
        <v>84</v>
      </c>
      <c r="F89" s="33">
        <v>0.3</v>
      </c>
      <c r="G89" s="4"/>
      <c r="H89" t="s" s="10">
        <v>47</v>
      </c>
    </row>
    <row r="90" ht="20.05" customHeight="1">
      <c r="A90" t="s" s="7">
        <v>139</v>
      </c>
      <c r="B90" t="s" s="10">
        <v>63</v>
      </c>
      <c r="C90" s="32">
        <v>45809</v>
      </c>
      <c r="D90" s="32">
        <v>45839</v>
      </c>
      <c r="E90" t="s" s="7">
        <v>84</v>
      </c>
      <c r="F90" s="38">
        <v>0.1</v>
      </c>
      <c r="G90" s="4"/>
      <c r="H90" t="s" s="10">
        <v>90</v>
      </c>
    </row>
    <row r="91" ht="20.05" customHeight="1">
      <c r="A91" s="5"/>
      <c r="B91" s="3"/>
      <c r="C91" s="32"/>
      <c r="D91" s="32"/>
      <c r="E91" s="4"/>
      <c r="F91" s="24"/>
      <c r="G91" s="4"/>
      <c r="H91" s="3"/>
    </row>
    <row r="92" ht="20.05" customHeight="1">
      <c r="A92" t="s" s="2">
        <v>145</v>
      </c>
      <c r="B92" s="3"/>
      <c r="C92" s="32"/>
      <c r="D92" s="32"/>
      <c r="E92" s="4"/>
      <c r="F92" s="24"/>
      <c r="G92" s="4"/>
      <c r="H92" s="3"/>
    </row>
    <row r="93" ht="20.05" customHeight="1">
      <c r="A93" t="s" s="7">
        <v>139</v>
      </c>
      <c r="B93" t="s" s="10">
        <v>67</v>
      </c>
      <c r="C93" s="32">
        <v>45658</v>
      </c>
      <c r="D93" s="32">
        <v>45689</v>
      </c>
      <c r="E93" t="s" s="7">
        <v>84</v>
      </c>
      <c r="F93" s="38">
        <v>0.4</v>
      </c>
      <c r="G93" s="4"/>
      <c r="H93" t="s" s="10">
        <v>47</v>
      </c>
    </row>
    <row r="94" ht="20.05" customHeight="1">
      <c r="A94" t="s" s="7">
        <v>139</v>
      </c>
      <c r="B94" t="s" s="10">
        <v>67</v>
      </c>
      <c r="C94" s="32">
        <v>45658</v>
      </c>
      <c r="D94" s="32">
        <v>45689</v>
      </c>
      <c r="E94" t="s" s="7">
        <v>84</v>
      </c>
      <c r="F94" s="38">
        <v>0.6</v>
      </c>
      <c r="G94" s="4"/>
      <c r="H94" t="s" s="10">
        <v>136</v>
      </c>
    </row>
    <row r="95" ht="20.05" customHeight="1">
      <c r="A95" t="s" s="7">
        <v>139</v>
      </c>
      <c r="B95" t="s" s="10">
        <v>67</v>
      </c>
      <c r="C95" s="32">
        <v>45689</v>
      </c>
      <c r="D95" s="32">
        <v>45717</v>
      </c>
      <c r="E95" t="s" s="7">
        <v>84</v>
      </c>
      <c r="F95" s="38">
        <v>0.4</v>
      </c>
      <c r="G95" s="4"/>
      <c r="H95" t="s" s="10">
        <v>47</v>
      </c>
    </row>
    <row r="96" ht="20.05" customHeight="1">
      <c r="A96" t="s" s="7">
        <v>139</v>
      </c>
      <c r="B96" t="s" s="10">
        <v>67</v>
      </c>
      <c r="C96" s="32">
        <v>45689</v>
      </c>
      <c r="D96" s="32">
        <v>45717</v>
      </c>
      <c r="E96" t="s" s="7">
        <v>84</v>
      </c>
      <c r="F96" s="38">
        <v>0.6</v>
      </c>
      <c r="G96" s="4"/>
      <c r="H96" t="s" s="10">
        <v>136</v>
      </c>
    </row>
    <row r="97" ht="20.05" customHeight="1">
      <c r="A97" t="s" s="7">
        <v>139</v>
      </c>
      <c r="B97" t="s" s="10">
        <v>67</v>
      </c>
      <c r="C97" s="32">
        <v>45717</v>
      </c>
      <c r="D97" s="32">
        <v>45748</v>
      </c>
      <c r="E97" t="s" s="7">
        <v>84</v>
      </c>
      <c r="F97" s="38">
        <v>1</v>
      </c>
      <c r="G97" s="4"/>
      <c r="H97" t="s" s="10">
        <v>52</v>
      </c>
    </row>
    <row r="98" ht="20.05" customHeight="1">
      <c r="A98" t="s" s="7">
        <v>139</v>
      </c>
      <c r="B98" t="s" s="10">
        <v>67</v>
      </c>
      <c r="C98" s="32">
        <v>45748</v>
      </c>
      <c r="D98" s="32">
        <v>45778</v>
      </c>
      <c r="E98" t="s" s="7">
        <v>84</v>
      </c>
      <c r="F98" s="38">
        <v>1</v>
      </c>
      <c r="G98" s="4"/>
      <c r="H98" t="s" s="10">
        <v>52</v>
      </c>
    </row>
    <row r="99" ht="20.05" customHeight="1">
      <c r="A99" t="s" s="7">
        <v>139</v>
      </c>
      <c r="B99" t="s" s="10">
        <v>67</v>
      </c>
      <c r="C99" s="32">
        <v>45778</v>
      </c>
      <c r="D99" s="32">
        <v>45809</v>
      </c>
      <c r="E99" t="s" s="7">
        <v>84</v>
      </c>
      <c r="F99" s="38">
        <v>1</v>
      </c>
      <c r="G99" s="4"/>
      <c r="H99" t="s" s="10">
        <v>52</v>
      </c>
    </row>
    <row r="100" ht="20.05" customHeight="1">
      <c r="A100" t="s" s="7">
        <v>139</v>
      </c>
      <c r="B100" t="s" s="10">
        <v>67</v>
      </c>
      <c r="C100" s="32">
        <v>45809</v>
      </c>
      <c r="D100" s="32">
        <v>45839</v>
      </c>
      <c r="E100" t="s" s="7">
        <v>84</v>
      </c>
      <c r="F100" s="38">
        <v>1</v>
      </c>
      <c r="G100" s="4"/>
      <c r="H100" t="s" s="10">
        <v>47</v>
      </c>
    </row>
    <row r="101" ht="20.05" customHeight="1">
      <c r="A101" s="4"/>
      <c r="B101" s="3"/>
      <c r="C101" s="32"/>
      <c r="D101" s="32"/>
      <c r="E101" s="4"/>
      <c r="F101" s="24"/>
      <c r="G101" s="4"/>
      <c r="H101" s="3"/>
    </row>
    <row r="102" ht="20.05" customHeight="1">
      <c r="A102" t="s" s="7">
        <v>139</v>
      </c>
      <c r="B102" t="s" s="10">
        <v>72</v>
      </c>
      <c r="C102" s="32">
        <v>45658</v>
      </c>
      <c r="D102" s="32">
        <v>45689</v>
      </c>
      <c r="E102" t="s" s="7">
        <v>92</v>
      </c>
      <c r="F102" s="37">
        <v>12</v>
      </c>
      <c r="G102" s="4"/>
      <c r="H102" t="s" s="10">
        <v>47</v>
      </c>
    </row>
    <row r="103" ht="20.05" customHeight="1">
      <c r="A103" t="s" s="7">
        <v>139</v>
      </c>
      <c r="B103" t="s" s="10">
        <v>72</v>
      </c>
      <c r="C103" s="32">
        <v>45689</v>
      </c>
      <c r="D103" s="32">
        <v>45717</v>
      </c>
      <c r="E103" t="s" s="7">
        <v>92</v>
      </c>
      <c r="F103" s="37">
        <v>15</v>
      </c>
      <c r="G103" s="4"/>
      <c r="H103" s="3"/>
    </row>
    <row r="104" ht="20.05" customHeight="1">
      <c r="A104" t="s" s="7">
        <v>139</v>
      </c>
      <c r="B104" t="s" s="10">
        <v>72</v>
      </c>
      <c r="C104" s="32">
        <v>45689</v>
      </c>
      <c r="D104" s="32">
        <v>45717</v>
      </c>
      <c r="E104" t="s" s="7">
        <v>84</v>
      </c>
      <c r="F104" s="33">
        <v>0.5</v>
      </c>
      <c r="G104" s="4"/>
      <c r="H104" t="s" s="10">
        <v>47</v>
      </c>
    </row>
    <row r="105" ht="20.05" customHeight="1">
      <c r="A105" t="s" s="7">
        <v>139</v>
      </c>
      <c r="B105" t="s" s="10">
        <v>72</v>
      </c>
      <c r="C105" s="32">
        <v>45689</v>
      </c>
      <c r="D105" s="32">
        <v>45717</v>
      </c>
      <c r="E105" t="s" s="7">
        <v>84</v>
      </c>
      <c r="F105" s="33">
        <v>0.5</v>
      </c>
      <c r="G105" s="4"/>
      <c r="H105" t="s" s="10">
        <v>90</v>
      </c>
    </row>
    <row r="106" ht="20.05" customHeight="1">
      <c r="A106" s="4"/>
      <c r="B106" s="3"/>
      <c r="C106" s="30"/>
      <c r="D106" s="30"/>
      <c r="E106" s="4"/>
      <c r="F106" s="24"/>
      <c r="G106" s="4"/>
      <c r="H106" s="3"/>
    </row>
    <row r="107" ht="20.05" customHeight="1">
      <c r="A107" t="s" s="2">
        <v>93</v>
      </c>
      <c r="B107" s="3"/>
      <c r="C107" s="30"/>
      <c r="D107" s="30"/>
      <c r="E107" s="4"/>
      <c r="F107" s="24"/>
      <c r="G107" s="4"/>
      <c r="H107" s="3"/>
    </row>
    <row r="108" ht="32.05" customHeight="1">
      <c r="A108" t="s" s="7">
        <v>40</v>
      </c>
      <c r="B108" t="s" s="10">
        <v>134</v>
      </c>
      <c r="C108" s="32">
        <v>45658</v>
      </c>
      <c r="D108" s="32">
        <v>45689</v>
      </c>
      <c r="E108" t="s" s="7">
        <v>41</v>
      </c>
      <c r="F108" s="37">
        <v>6210</v>
      </c>
      <c r="G108" s="4"/>
      <c r="H108" t="s" s="10">
        <v>136</v>
      </c>
    </row>
    <row r="109" ht="32.05" customHeight="1">
      <c r="A109" t="s" s="7">
        <v>40</v>
      </c>
      <c r="B109" t="s" s="10">
        <v>134</v>
      </c>
      <c r="C109" s="32">
        <v>45689</v>
      </c>
      <c r="D109" s="32">
        <v>45717</v>
      </c>
      <c r="E109" t="s" s="7">
        <v>41</v>
      </c>
      <c r="F109" s="37">
        <v>4112</v>
      </c>
      <c r="G109" s="4"/>
      <c r="H109" t="s" s="10">
        <v>136</v>
      </c>
    </row>
    <row r="110" ht="32.05" customHeight="1">
      <c r="A110" t="s" s="7">
        <v>40</v>
      </c>
      <c r="B110" t="s" s="10">
        <v>134</v>
      </c>
      <c r="C110" s="32">
        <v>45717</v>
      </c>
      <c r="D110" s="32">
        <v>45748</v>
      </c>
      <c r="E110" t="s" s="7">
        <v>41</v>
      </c>
      <c r="F110" s="37">
        <v>6831</v>
      </c>
      <c r="G110" s="4"/>
      <c r="H110" t="s" s="10">
        <v>136</v>
      </c>
    </row>
    <row r="111" ht="32.05" customHeight="1">
      <c r="A111" t="s" s="7">
        <v>40</v>
      </c>
      <c r="B111" t="s" s="10">
        <v>134</v>
      </c>
      <c r="C111" s="32">
        <v>45748</v>
      </c>
      <c r="D111" s="32">
        <v>45778</v>
      </c>
      <c r="E111" t="s" s="7">
        <v>41</v>
      </c>
      <c r="F111" s="37">
        <v>2795</v>
      </c>
      <c r="G111" s="4"/>
      <c r="H111" t="s" s="10">
        <v>136</v>
      </c>
    </row>
    <row r="112" ht="32.05" customHeight="1">
      <c r="A112" t="s" s="7">
        <v>40</v>
      </c>
      <c r="B112" t="s" s="10">
        <v>134</v>
      </c>
      <c r="C112" s="32">
        <v>45778</v>
      </c>
      <c r="D112" s="32">
        <v>45809</v>
      </c>
      <c r="E112" t="s" s="7">
        <v>41</v>
      </c>
      <c r="F112" s="37">
        <v>2146</v>
      </c>
      <c r="G112" s="4"/>
      <c r="H112" t="s" s="10">
        <v>136</v>
      </c>
    </row>
    <row r="113" ht="20.05" customHeight="1">
      <c r="A113" t="s" s="7">
        <v>40</v>
      </c>
      <c r="B113" t="s" s="10">
        <v>137</v>
      </c>
      <c r="C113" s="32">
        <v>45658</v>
      </c>
      <c r="D113" s="32">
        <v>45689</v>
      </c>
      <c r="E113" t="s" s="7">
        <v>41</v>
      </c>
      <c r="F113" s="37">
        <v>4520</v>
      </c>
      <c r="G113" s="4"/>
      <c r="H113" t="s" s="10">
        <v>47</v>
      </c>
    </row>
    <row r="114" ht="20.05" customHeight="1">
      <c r="A114" t="s" s="7">
        <v>40</v>
      </c>
      <c r="B114" t="s" s="10">
        <v>137</v>
      </c>
      <c r="C114" s="32">
        <v>45689</v>
      </c>
      <c r="D114" s="32">
        <v>45717</v>
      </c>
      <c r="E114" t="s" s="7">
        <v>41</v>
      </c>
      <c r="F114" s="37">
        <v>3880</v>
      </c>
      <c r="G114" s="4"/>
      <c r="H114" t="s" s="10">
        <v>47</v>
      </c>
    </row>
    <row r="115" ht="20.05" customHeight="1">
      <c r="A115" t="s" s="7">
        <v>40</v>
      </c>
      <c r="B115" t="s" s="10">
        <v>137</v>
      </c>
      <c r="C115" s="32">
        <v>45717</v>
      </c>
      <c r="D115" s="32">
        <v>45748</v>
      </c>
      <c r="E115" t="s" s="7">
        <v>41</v>
      </c>
      <c r="F115" s="37">
        <v>2114</v>
      </c>
      <c r="G115" s="4"/>
      <c r="H115" t="s" s="10">
        <v>47</v>
      </c>
    </row>
    <row r="116" ht="20.05" customHeight="1">
      <c r="A116" t="s" s="7">
        <v>40</v>
      </c>
      <c r="B116" t="s" s="10">
        <v>137</v>
      </c>
      <c r="C116" s="32">
        <v>45748</v>
      </c>
      <c r="D116" s="32">
        <v>45778</v>
      </c>
      <c r="E116" t="s" s="7">
        <v>41</v>
      </c>
      <c r="F116" s="37">
        <v>3256</v>
      </c>
      <c r="G116" s="4"/>
      <c r="H116" t="s" s="10">
        <v>47</v>
      </c>
    </row>
    <row r="117" ht="20.05" customHeight="1">
      <c r="A117" t="s" s="7">
        <v>40</v>
      </c>
      <c r="B117" t="s" s="10">
        <v>137</v>
      </c>
      <c r="C117" s="32">
        <v>45778</v>
      </c>
      <c r="D117" s="32">
        <v>45809</v>
      </c>
      <c r="E117" t="s" s="7">
        <v>41</v>
      </c>
      <c r="F117" s="37">
        <v>720</v>
      </c>
      <c r="G117" s="4"/>
      <c r="H117" t="s" s="10">
        <v>47</v>
      </c>
    </row>
    <row r="118" ht="20.05" customHeight="1">
      <c r="A118" s="3"/>
      <c r="B118" s="3"/>
      <c r="C118" s="30"/>
      <c r="D118" s="30"/>
      <c r="E118" s="4"/>
      <c r="F118" s="24"/>
      <c r="G118" s="4"/>
      <c r="H118" s="3"/>
    </row>
    <row r="119" ht="20.05" customHeight="1">
      <c r="A119" t="s" s="2">
        <v>146</v>
      </c>
      <c r="B119" s="3"/>
      <c r="C119" s="30"/>
      <c r="D119" s="30"/>
      <c r="E119" s="4"/>
      <c r="F119" s="24"/>
      <c r="G119" s="4"/>
      <c r="H119" s="3"/>
    </row>
    <row r="120" ht="20.05" customHeight="1">
      <c r="A120" t="s" s="2">
        <v>147</v>
      </c>
      <c r="B120" s="3"/>
      <c r="C120" s="30"/>
      <c r="D120" s="30"/>
      <c r="E120" s="4"/>
      <c r="F120" s="24"/>
      <c r="G120" s="4"/>
      <c r="H120" s="3"/>
    </row>
    <row r="121" ht="20.05" customHeight="1">
      <c r="A121" t="s" s="7">
        <v>97</v>
      </c>
      <c r="B121" t="s" s="10">
        <v>98</v>
      </c>
      <c r="C121" s="30"/>
      <c r="D121" s="30"/>
      <c r="E121" t="s" s="7">
        <v>148</v>
      </c>
      <c r="F121" t="s" s="9">
        <v>48</v>
      </c>
      <c r="G121" s="4"/>
      <c r="H121" s="3"/>
    </row>
    <row r="122" ht="20.05" customHeight="1">
      <c r="A122" t="s" s="7">
        <v>97</v>
      </c>
      <c r="B122" t="s" s="10">
        <v>98</v>
      </c>
      <c r="C122" s="32">
        <v>45673</v>
      </c>
      <c r="D122" s="32">
        <v>45689</v>
      </c>
      <c r="E122" t="s" s="7">
        <v>41</v>
      </c>
      <c r="F122" s="37">
        <v>27000</v>
      </c>
      <c r="G122" s="4"/>
      <c r="H122" t="s" s="10">
        <v>47</v>
      </c>
    </row>
    <row r="123" ht="20.05" customHeight="1">
      <c r="A123" t="s" s="7">
        <v>97</v>
      </c>
      <c r="B123" t="s" s="10">
        <v>99</v>
      </c>
      <c r="C123" s="30"/>
      <c r="D123" s="30"/>
      <c r="E123" t="s" s="7">
        <v>148</v>
      </c>
      <c r="F123" t="s" s="9">
        <v>48</v>
      </c>
      <c r="G123" s="4"/>
      <c r="H123" s="3"/>
    </row>
    <row r="124" ht="20.05" customHeight="1">
      <c r="A124" t="s" s="7">
        <v>97</v>
      </c>
      <c r="B124" t="s" s="10">
        <v>99</v>
      </c>
      <c r="C124" s="32">
        <v>45717</v>
      </c>
      <c r="D124" s="32">
        <v>45732</v>
      </c>
      <c r="E124" t="s" s="7">
        <v>41</v>
      </c>
      <c r="F124" s="37">
        <v>98000</v>
      </c>
      <c r="G124" s="4"/>
      <c r="H124" s="3"/>
    </row>
    <row r="125" ht="20.05" customHeight="1">
      <c r="A125" t="s" s="7">
        <v>97</v>
      </c>
      <c r="B125" t="s" s="10">
        <v>99</v>
      </c>
      <c r="C125" s="32">
        <v>45717</v>
      </c>
      <c r="D125" s="32">
        <v>45732</v>
      </c>
      <c r="E125" t="s" s="7">
        <v>84</v>
      </c>
      <c r="F125" s="38">
        <v>0.5</v>
      </c>
      <c r="G125" s="4"/>
      <c r="H125" t="s" s="10">
        <v>36</v>
      </c>
    </row>
    <row r="126" ht="20.05" customHeight="1">
      <c r="A126" t="s" s="7">
        <v>97</v>
      </c>
      <c r="B126" t="s" s="10">
        <v>99</v>
      </c>
      <c r="C126" s="32">
        <v>45717</v>
      </c>
      <c r="D126" s="32">
        <v>45732</v>
      </c>
      <c r="E126" t="s" s="7">
        <v>84</v>
      </c>
      <c r="F126" s="38">
        <v>0.5</v>
      </c>
      <c r="G126" s="4"/>
      <c r="H126" t="s" s="10">
        <v>90</v>
      </c>
    </row>
    <row r="127" ht="20.05" customHeight="1">
      <c r="A127" t="s" s="10">
        <v>100</v>
      </c>
      <c r="B127" t="s" s="10">
        <v>101</v>
      </c>
      <c r="C127" s="32">
        <v>45839</v>
      </c>
      <c r="D127" s="32">
        <v>45854</v>
      </c>
      <c r="E127" t="s" s="7">
        <v>41</v>
      </c>
      <c r="F127" s="37">
        <v>2500</v>
      </c>
      <c r="G127" s="4"/>
      <c r="H127" t="s" s="10">
        <v>36</v>
      </c>
    </row>
    <row r="128" ht="20.05" customHeight="1">
      <c r="A128" t="s" s="10">
        <v>102</v>
      </c>
      <c r="B128" t="s" s="10">
        <v>103</v>
      </c>
      <c r="C128" s="32">
        <v>45901</v>
      </c>
      <c r="D128" s="32">
        <v>45916</v>
      </c>
      <c r="E128" t="s" s="7">
        <v>41</v>
      </c>
      <c r="F128" s="37">
        <v>8000</v>
      </c>
      <c r="G128" s="4"/>
      <c r="H128" t="s" s="10">
        <v>36</v>
      </c>
    </row>
    <row r="129" ht="20.05" customHeight="1">
      <c r="A129" t="s" s="10">
        <v>102</v>
      </c>
      <c r="B129" t="s" s="10">
        <v>103</v>
      </c>
      <c r="C129" s="32">
        <v>46266</v>
      </c>
      <c r="D129" s="32">
        <v>46281</v>
      </c>
      <c r="E129" t="s" s="7">
        <v>41</v>
      </c>
      <c r="F129" s="37">
        <v>4000</v>
      </c>
      <c r="G129" s="4"/>
      <c r="H129" t="s" s="10">
        <v>36</v>
      </c>
    </row>
    <row r="130" ht="32.05" customHeight="1">
      <c r="A130" t="s" s="10">
        <v>104</v>
      </c>
      <c r="B130" t="s" s="10">
        <v>105</v>
      </c>
      <c r="C130" s="32">
        <v>45748</v>
      </c>
      <c r="D130" s="32">
        <v>45763</v>
      </c>
      <c r="E130" t="s" s="7">
        <v>41</v>
      </c>
      <c r="F130" s="37">
        <v>3000</v>
      </c>
      <c r="G130" s="4"/>
      <c r="H130" t="s" s="10">
        <v>36</v>
      </c>
    </row>
    <row r="131" ht="20.05" customHeight="1">
      <c r="A131" s="3"/>
      <c r="B131" s="3"/>
      <c r="C131" s="30"/>
      <c r="D131" s="30"/>
      <c r="E131" s="4"/>
      <c r="F131" s="24"/>
      <c r="G131" s="4"/>
      <c r="H131" s="3"/>
    </row>
    <row r="132" ht="20.05" customHeight="1">
      <c r="A132" t="s" s="2">
        <v>149</v>
      </c>
      <c r="B132" s="3"/>
      <c r="C132" s="30"/>
      <c r="D132" s="30"/>
      <c r="E132" s="4"/>
      <c r="F132" s="24"/>
      <c r="G132" s="4"/>
      <c r="H132" s="3"/>
    </row>
    <row r="133" ht="20.05" customHeight="1">
      <c r="A133" t="s" s="2">
        <v>150</v>
      </c>
      <c r="B133" s="3"/>
      <c r="C133" s="30"/>
      <c r="D133" s="30"/>
      <c r="E133" s="4"/>
      <c r="F133" s="24"/>
      <c r="G133" s="4"/>
      <c r="H133" s="3"/>
    </row>
    <row r="134" ht="20.05" customHeight="1">
      <c r="A134" t="s" s="7">
        <v>107</v>
      </c>
      <c r="B134" t="s" s="10">
        <v>68</v>
      </c>
      <c r="C134" s="32">
        <v>45474</v>
      </c>
      <c r="D134" s="32">
        <v>45839</v>
      </c>
      <c r="E134" t="s" s="7">
        <v>41</v>
      </c>
      <c r="F134" s="37">
        <v>31800</v>
      </c>
      <c r="G134" t="s" s="7">
        <v>140</v>
      </c>
      <c r="H134" s="3"/>
    </row>
    <row r="135" ht="20.05" customHeight="1">
      <c r="A135" t="s" s="7">
        <v>107</v>
      </c>
      <c r="B135" t="s" s="10">
        <v>68</v>
      </c>
      <c r="C135" s="32">
        <v>45839</v>
      </c>
      <c r="D135" s="32">
        <v>46204</v>
      </c>
      <c r="E135" t="s" s="7">
        <v>41</v>
      </c>
      <c r="F135" s="37">
        <v>32750</v>
      </c>
      <c r="G135" t="s" s="7">
        <v>140</v>
      </c>
      <c r="H135" s="3"/>
    </row>
    <row r="136" ht="20.05" customHeight="1">
      <c r="A136" t="s" s="7">
        <v>107</v>
      </c>
      <c r="B136" t="s" s="10">
        <v>68</v>
      </c>
      <c r="C136" s="30"/>
      <c r="D136" s="30"/>
      <c r="E136" t="s" s="7">
        <v>151</v>
      </c>
      <c r="F136" s="38">
        <v>0.03</v>
      </c>
      <c r="G136" s="4"/>
      <c r="H136" s="3"/>
    </row>
    <row r="137" ht="20.05" customHeight="1">
      <c r="A137" s="4"/>
      <c r="B137" s="3"/>
      <c r="C137" s="32"/>
      <c r="D137" s="32"/>
      <c r="E137" s="4"/>
      <c r="F137" s="24"/>
      <c r="G137" s="4"/>
      <c r="H137" s="3"/>
    </row>
    <row r="138" ht="20.05" customHeight="1">
      <c r="A138" t="s" s="7">
        <v>107</v>
      </c>
      <c r="B138" t="s" s="10">
        <v>73</v>
      </c>
      <c r="C138" s="32">
        <v>45474</v>
      </c>
      <c r="D138" s="32">
        <v>45839</v>
      </c>
      <c r="E138" t="s" s="7">
        <v>41</v>
      </c>
      <c r="F138" s="37">
        <v>21.5</v>
      </c>
      <c r="G138" t="s" s="7">
        <v>152</v>
      </c>
      <c r="H138" s="3"/>
    </row>
    <row r="139" ht="20.05" customHeight="1">
      <c r="A139" t="s" s="7">
        <v>107</v>
      </c>
      <c r="B139" t="s" s="10">
        <v>73</v>
      </c>
      <c r="C139" s="32"/>
      <c r="D139" s="32"/>
      <c r="E139" t="s" s="7">
        <v>151</v>
      </c>
      <c r="F139" s="38">
        <v>0.03</v>
      </c>
      <c r="G139" s="4"/>
      <c r="H139" s="3"/>
    </row>
    <row r="140" ht="20.05" customHeight="1">
      <c r="A140" s="4"/>
      <c r="B140" s="3"/>
      <c r="C140" s="30"/>
      <c r="D140" s="30"/>
      <c r="E140" s="4"/>
      <c r="F140" s="24"/>
      <c r="G140" s="4"/>
      <c r="H140" s="3"/>
    </row>
    <row r="141" ht="20.05" customHeight="1">
      <c r="A141" t="s" s="7">
        <v>107</v>
      </c>
      <c r="B141" t="s" s="10">
        <v>71</v>
      </c>
      <c r="C141" s="32">
        <v>45732</v>
      </c>
      <c r="D141" s="32">
        <v>45748</v>
      </c>
      <c r="E141" t="s" s="7">
        <v>41</v>
      </c>
      <c r="F141" s="37">
        <v>5589</v>
      </c>
      <c r="G141" s="4"/>
      <c r="H141" s="3"/>
    </row>
    <row r="142" ht="20.05" customHeight="1">
      <c r="A142" t="s" s="7">
        <v>107</v>
      </c>
      <c r="B142" t="s" s="10">
        <v>71</v>
      </c>
      <c r="C142" s="32">
        <v>45824</v>
      </c>
      <c r="D142" s="32">
        <v>45839</v>
      </c>
      <c r="E142" t="s" s="7">
        <v>41</v>
      </c>
      <c r="F142" s="37">
        <v>5589</v>
      </c>
      <c r="G142" s="4"/>
      <c r="H142" s="3"/>
    </row>
    <row r="143" ht="20.05" customHeight="1">
      <c r="A143" t="s" s="7">
        <v>107</v>
      </c>
      <c r="B143" t="s" s="10">
        <v>71</v>
      </c>
      <c r="C143" s="32">
        <v>45916</v>
      </c>
      <c r="D143" s="32">
        <v>45931</v>
      </c>
      <c r="E143" t="s" s="7">
        <v>41</v>
      </c>
      <c r="F143" s="37">
        <v>5589</v>
      </c>
      <c r="G143" s="4"/>
      <c r="H143" s="3"/>
    </row>
    <row r="144" ht="20.05" customHeight="1">
      <c r="A144" t="s" s="7">
        <v>107</v>
      </c>
      <c r="B144" t="s" s="10">
        <v>71</v>
      </c>
      <c r="C144" s="32">
        <v>46007</v>
      </c>
      <c r="D144" s="32">
        <v>46023</v>
      </c>
      <c r="E144" t="s" s="7">
        <v>41</v>
      </c>
      <c r="F144" s="37">
        <v>1538</v>
      </c>
      <c r="G144" s="4"/>
      <c r="H144" s="3"/>
    </row>
    <row r="145" ht="20.05" customHeight="1">
      <c r="A145" t="s" s="7">
        <v>107</v>
      </c>
      <c r="B145" t="s" s="10">
        <v>71</v>
      </c>
      <c r="C145" s="30"/>
      <c r="D145" s="30"/>
      <c r="E145" t="s" s="7">
        <v>151</v>
      </c>
      <c r="F145" s="38">
        <v>0.03</v>
      </c>
      <c r="G145" s="4"/>
      <c r="H145" s="3"/>
    </row>
    <row r="146" ht="20.05" customHeight="1">
      <c r="A146" t="s" s="7">
        <v>107</v>
      </c>
      <c r="B146" t="s" s="10">
        <v>71</v>
      </c>
      <c r="C146" s="30"/>
      <c r="D146" s="30"/>
      <c r="E146" t="s" s="7">
        <v>148</v>
      </c>
      <c r="F146" t="s" s="9">
        <v>48</v>
      </c>
      <c r="G146" s="4"/>
      <c r="H146" s="3"/>
    </row>
    <row r="147" ht="20.05" customHeight="1">
      <c r="A147" s="4"/>
      <c r="B147" s="3"/>
      <c r="C147" s="32"/>
      <c r="D147" s="32"/>
      <c r="E147" s="4"/>
      <c r="F147" s="24"/>
      <c r="G147" s="4"/>
      <c r="H147" s="3"/>
    </row>
    <row r="148" ht="32.05" customHeight="1">
      <c r="A148" t="s" s="7">
        <v>109</v>
      </c>
      <c r="B148" t="s" s="10">
        <v>69</v>
      </c>
      <c r="C148" s="32">
        <v>45474</v>
      </c>
      <c r="D148" s="32">
        <v>45839</v>
      </c>
      <c r="E148" t="s" s="7">
        <v>89</v>
      </c>
      <c r="F148" s="33">
        <v>0.211</v>
      </c>
      <c r="G148" s="4"/>
      <c r="H148" s="3"/>
    </row>
    <row r="149" ht="32.05" customHeight="1">
      <c r="A149" t="s" s="7">
        <v>109</v>
      </c>
      <c r="B149" t="s" s="10">
        <v>69</v>
      </c>
      <c r="C149" s="32">
        <v>45839</v>
      </c>
      <c r="D149" s="32">
        <v>46204</v>
      </c>
      <c r="E149" t="s" s="7">
        <v>89</v>
      </c>
      <c r="F149" s="33">
        <v>0.214</v>
      </c>
      <c r="G149" s="4"/>
      <c r="H149" s="3"/>
    </row>
    <row r="150" ht="20.05" customHeight="1">
      <c r="A150" s="4"/>
      <c r="B150" s="3"/>
      <c r="C150" s="32"/>
      <c r="D150" s="32"/>
      <c r="E150" s="4"/>
      <c r="F150" s="24"/>
      <c r="G150" s="4"/>
      <c r="H150" s="3"/>
    </row>
    <row r="151" ht="20.05" customHeight="1">
      <c r="A151" t="s" s="7">
        <v>109</v>
      </c>
      <c r="B151" t="s" s="10">
        <v>37</v>
      </c>
      <c r="C151" s="32">
        <v>45474</v>
      </c>
      <c r="D151" s="32">
        <v>45839</v>
      </c>
      <c r="E151" t="s" s="7">
        <v>89</v>
      </c>
      <c r="F151" s="33">
        <v>0.555</v>
      </c>
      <c r="G151" s="4"/>
      <c r="H151" s="3"/>
    </row>
    <row r="152" ht="20.05" customHeight="1">
      <c r="A152" t="s" s="7">
        <v>109</v>
      </c>
      <c r="B152" t="s" s="10">
        <v>37</v>
      </c>
      <c r="C152" s="32">
        <v>45839</v>
      </c>
      <c r="D152" s="32">
        <v>46204</v>
      </c>
      <c r="E152" t="s" s="7">
        <v>89</v>
      </c>
      <c r="F152" s="33">
        <v>0.553</v>
      </c>
      <c r="G152" s="4"/>
      <c r="H152" s="3"/>
    </row>
  </sheetData>
  <pageMargins left="0.75" right="0.75" top="0.75" bottom="0.75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